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9" sheetId="33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<sst xmlns="http://schemas.openxmlformats.org/spreadsheetml/2006/main" xmlns:r="http://schemas.openxmlformats.org/officeDocument/2006/relationships" count="22" uniqueCount="22">
  <si>
    <t>計</t>
    <rPh sb="0" eb="1">
      <t>ケイ</t>
    </rPh>
    <phoneticPr fontId="19"/>
  </si>
  <si>
    <t>一般会員利用</t>
    <rPh sb="0" eb="2">
      <t>イッパン</t>
    </rPh>
    <rPh sb="2" eb="4">
      <t>カイイン</t>
    </rPh>
    <rPh sb="4" eb="6">
      <t>リヨウ</t>
    </rPh>
    <phoneticPr fontId="19"/>
  </si>
  <si>
    <t>障害者</t>
    <rPh sb="0" eb="3">
      <t>ショウガイシャ</t>
    </rPh>
    <phoneticPr fontId="19"/>
  </si>
  <si>
    <t>その他</t>
    <rPh sb="2" eb="3">
      <t>タ</t>
    </rPh>
    <phoneticPr fontId="19"/>
  </si>
  <si>
    <t>小学生</t>
    <phoneticPr fontId="19"/>
  </si>
  <si>
    <t>資料　市スポーツ課</t>
    <rPh sb="0" eb="2">
      <t>シリョウ</t>
    </rPh>
    <rPh sb="3" eb="4">
      <t>シ</t>
    </rPh>
    <rPh sb="8" eb="9">
      <t>カ</t>
    </rPh>
    <phoneticPr fontId="19"/>
  </si>
  <si>
    <t>法人会員利用</t>
    <rPh sb="0" eb="2">
      <t>ホウジン</t>
    </rPh>
    <rPh sb="2" eb="4">
      <t>カイイン</t>
    </rPh>
    <rPh sb="4" eb="6">
      <t>リヨウ</t>
    </rPh>
    <phoneticPr fontId="19"/>
  </si>
  <si>
    <t>合計</t>
    <rPh sb="0" eb="2">
      <t>ゴウケイ</t>
    </rPh>
    <phoneticPr fontId="19"/>
  </si>
  <si>
    <t>フィットネス</t>
    <phoneticPr fontId="19"/>
  </si>
  <si>
    <t>119　グラスハウス利用状況</t>
    <rPh sb="10" eb="12">
      <t>リヨウ</t>
    </rPh>
    <rPh sb="12" eb="14">
      <t>ジョウキョウ</t>
    </rPh>
    <phoneticPr fontId="19"/>
  </si>
  <si>
    <t>大人</t>
    <phoneticPr fontId="19"/>
  </si>
  <si>
    <t>個人会員利用</t>
    <rPh sb="0" eb="2">
      <t>コジン</t>
    </rPh>
    <rPh sb="2" eb="4">
      <t>カイイン</t>
    </rPh>
    <rPh sb="4" eb="6">
      <t>リヨウ</t>
    </rPh>
    <phoneticPr fontId="19"/>
  </si>
  <si>
    <t>月</t>
    <rPh sb="0" eb="1">
      <t>ツキ</t>
    </rPh>
    <phoneticPr fontId="19"/>
  </si>
  <si>
    <t>令和2年　（単位　人）</t>
    <rPh sb="0" eb="2">
      <t>レイワ</t>
    </rPh>
    <rPh sb="3" eb="4">
      <t>ネン</t>
    </rPh>
    <rPh sb="6" eb="8">
      <t>タンイ</t>
    </rPh>
    <rPh sb="9" eb="10">
      <t>ニン</t>
    </rPh>
    <phoneticPr fontId="19"/>
  </si>
  <si>
    <t>一般利用</t>
    <rPh sb="0" eb="1">
      <t>イチ</t>
    </rPh>
    <rPh sb="1" eb="2">
      <t>バン</t>
    </rPh>
    <rPh sb="2" eb="3">
      <t>リ</t>
    </rPh>
    <rPh sb="3" eb="4">
      <t>ヨウ</t>
    </rPh>
    <phoneticPr fontId="19"/>
  </si>
  <si>
    <r>
      <t>幼</t>
    </r>
    <r>
      <rPr>
        <sz val="10"/>
        <color auto="1"/>
        <rFont val="ＭＳ Ｐ明朝"/>
      </rPr>
      <t>児</t>
    </r>
    <r>
      <rPr>
        <sz val="8"/>
        <color auto="1"/>
        <rFont val="ＭＳ Ｐ明朝"/>
      </rPr>
      <t>（4歳以上）</t>
    </r>
    <rPh sb="0" eb="2">
      <t>ヨウジ</t>
    </rPh>
    <rPh sb="4" eb="5">
      <t>サイ</t>
    </rPh>
    <rPh sb="5" eb="7">
      <t>イジョウ</t>
    </rPh>
    <phoneticPr fontId="19"/>
  </si>
  <si>
    <t>高齢者</t>
    <phoneticPr fontId="19"/>
  </si>
  <si>
    <t>中学生以上の学生</t>
    <rPh sb="0" eb="3">
      <t>チュウガクセイ</t>
    </rPh>
    <rPh sb="3" eb="5">
      <t>イジョウ</t>
    </rPh>
    <rPh sb="6" eb="8">
      <t>ガクセイ</t>
    </rPh>
    <phoneticPr fontId="19"/>
  </si>
  <si>
    <t>介護者</t>
    <rPh sb="0" eb="3">
      <t>カイゴシャ</t>
    </rPh>
    <phoneticPr fontId="19"/>
  </si>
  <si>
    <t>内ジム利用</t>
    <rPh sb="0" eb="1">
      <t>ウチ</t>
    </rPh>
    <phoneticPr fontId="19"/>
  </si>
  <si>
    <t>プール</t>
    <phoneticPr fontId="19"/>
  </si>
  <si>
    <t xml:space="preserve"> </t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</si>
</sst>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);[Red]\(#,##0\)"/>
  </numFmts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3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176" fontId="22" fillId="0" borderId="16" xfId="0" applyNumberFormat="1" applyFont="1" applyBorder="1" applyAlignment="1">
      <alignment horizontal="distributed" vertical="center"/>
    </xf>
    <xf numFmtId="176" fontId="22" fillId="0" borderId="17" xfId="0" applyNumberFormat="1" applyFont="1" applyBorder="1" applyAlignment="1">
      <alignment horizontal="distributed" vertical="center"/>
    </xf>
    <xf numFmtId="176" fontId="22" fillId="0" borderId="17" xfId="0" applyNumberFormat="1" applyFont="1" applyBorder="1" applyAlignment="1">
      <alignment horizontal="distributed" vertical="center" shrinkToFit="1"/>
    </xf>
    <xf numFmtId="176" fontId="22" fillId="0" borderId="18" xfId="0" applyNumberFormat="1" applyFont="1" applyBorder="1" applyAlignment="1">
      <alignment horizontal="distributed" vertical="center"/>
    </xf>
    <xf numFmtId="0" fontId="22" fillId="0" borderId="19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distributed" vertical="center"/>
    </xf>
    <xf numFmtId="0" fontId="22" fillId="0" borderId="17" xfId="0" applyFont="1" applyBorder="1" applyAlignment="1">
      <alignment horizontal="distributed" vertical="center"/>
    </xf>
    <xf numFmtId="0" fontId="22" fillId="0" borderId="18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0" fillId="0" borderId="19" xfId="0" applyFont="1" applyFill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2" fillId="0" borderId="22" xfId="0" applyFont="1" applyFill="1" applyBorder="1" applyAlignment="1">
      <alignment horizontal="distributed" vertical="center"/>
    </xf>
    <xf numFmtId="0" fontId="22" fillId="0" borderId="17" xfId="0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horizontal="center" vertical="center"/>
    </xf>
    <xf numFmtId="3" fontId="22" fillId="0" borderId="16" xfId="0" applyNumberFormat="1" applyFont="1" applyBorder="1" applyAlignment="1">
      <alignment horizontal="right" vertical="center"/>
    </xf>
    <xf numFmtId="3" fontId="22" fillId="0" borderId="17" xfId="0" applyNumberFormat="1" applyFont="1" applyBorder="1" applyAlignment="1">
      <alignment horizontal="right" vertical="center"/>
    </xf>
    <xf numFmtId="3" fontId="22" fillId="0" borderId="18" xfId="0" applyNumberFormat="1" applyFont="1" applyBorder="1" applyAlignment="1">
      <alignment horizontal="right" vertical="center"/>
    </xf>
    <xf numFmtId="3" fontId="22" fillId="0" borderId="19" xfId="0" applyNumberFormat="1" applyFont="1" applyBorder="1" applyAlignment="1">
      <alignment horizontal="right" vertical="center"/>
    </xf>
    <xf numFmtId="3" fontId="22" fillId="0" borderId="22" xfId="0" applyNumberFormat="1" applyFont="1" applyBorder="1" applyAlignment="1">
      <alignment horizontal="right" vertical="center"/>
    </xf>
    <xf numFmtId="3" fontId="22" fillId="0" borderId="23" xfId="0" applyNumberFormat="1" applyFont="1" applyBorder="1" applyAlignment="1">
      <alignment horizontal="right" vertical="center"/>
    </xf>
    <xf numFmtId="3" fontId="20" fillId="0" borderId="18" xfId="0" applyNumberFormat="1" applyFont="1" applyFill="1" applyBorder="1" applyAlignment="1">
      <alignment horizontal="right" vertical="center"/>
    </xf>
    <xf numFmtId="3" fontId="22" fillId="0" borderId="16" xfId="45" applyNumberFormat="1" applyFont="1" applyFill="1" applyBorder="1" applyAlignment="1">
      <alignment vertical="center"/>
    </xf>
    <xf numFmtId="3" fontId="22" fillId="0" borderId="22" xfId="45" applyNumberFormat="1" applyFont="1" applyFill="1" applyBorder="1" applyAlignment="1">
      <alignment vertical="center"/>
    </xf>
    <xf numFmtId="3" fontId="22" fillId="0" borderId="20" xfId="0" applyNumberFormat="1" applyFont="1" applyFill="1" applyBorder="1" applyAlignment="1">
      <alignment horizontal="right" vertical="center"/>
    </xf>
    <xf numFmtId="3" fontId="20" fillId="0" borderId="19" xfId="45" applyNumberFormat="1" applyFont="1" applyFill="1" applyBorder="1" applyAlignment="1">
      <alignment vertical="center"/>
    </xf>
    <xf numFmtId="3" fontId="22" fillId="0" borderId="17" xfId="45" applyNumberFormat="1" applyFont="1" applyBorder="1" applyAlignment="1">
      <alignment vertical="center"/>
    </xf>
    <xf numFmtId="3" fontId="22" fillId="0" borderId="24" xfId="45" applyNumberFormat="1" applyFont="1" applyFill="1" applyBorder="1" applyAlignment="1">
      <alignment horizontal="right" vertical="center"/>
    </xf>
    <xf numFmtId="3" fontId="22" fillId="0" borderId="18" xfId="0" applyNumberFormat="1" applyFont="1" applyBorder="1" applyAlignment="1">
      <alignment vertical="center"/>
    </xf>
    <xf numFmtId="3" fontId="22" fillId="0" borderId="19" xfId="0" applyNumberFormat="1" applyFont="1" applyBorder="1" applyAlignment="1">
      <alignment vertical="center"/>
    </xf>
    <xf numFmtId="3" fontId="22" fillId="0" borderId="23" xfId="0" applyNumberFormat="1" applyFont="1" applyBorder="1" applyAlignment="1">
      <alignment vertical="center"/>
    </xf>
    <xf numFmtId="3" fontId="20" fillId="0" borderId="18" xfId="0" applyNumberFormat="1" applyFont="1" applyFill="1" applyBorder="1" applyAlignment="1">
      <alignment vertical="center"/>
    </xf>
    <xf numFmtId="0" fontId="22" fillId="0" borderId="25" xfId="0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2" fillId="0" borderId="26" xfId="0" applyFont="1" applyBorder="1" applyAlignment="1">
      <alignment horizontal="center" vertical="center"/>
    </xf>
    <xf numFmtId="3" fontId="22" fillId="0" borderId="27" xfId="45" applyNumberFormat="1" applyFont="1" applyBorder="1" applyAlignment="1">
      <alignment vertical="center"/>
    </xf>
    <xf numFmtId="3" fontId="22" fillId="0" borderId="28" xfId="0" applyNumberFormat="1" applyFont="1" applyBorder="1" applyAlignment="1">
      <alignment horizontal="right" vertical="center"/>
    </xf>
    <xf numFmtId="3" fontId="22" fillId="0" borderId="29" xfId="0" applyNumberFormat="1" applyFont="1" applyBorder="1" applyAlignment="1">
      <alignment horizontal="right" vertical="center"/>
    </xf>
    <xf numFmtId="3" fontId="22" fillId="0" borderId="30" xfId="45" applyNumberFormat="1" applyFont="1" applyBorder="1" applyAlignment="1">
      <alignment vertical="center"/>
    </xf>
    <xf numFmtId="3" fontId="22" fillId="0" borderId="31" xfId="45" applyNumberFormat="1" applyFont="1" applyBorder="1" applyAlignment="1">
      <alignment vertical="center"/>
    </xf>
    <xf numFmtId="3" fontId="22" fillId="0" borderId="30" xfId="0" applyNumberFormat="1" applyFont="1" applyBorder="1" applyAlignment="1">
      <alignment horizontal="right" vertical="center"/>
    </xf>
    <xf numFmtId="3" fontId="22" fillId="0" borderId="31" xfId="0" applyNumberFormat="1" applyFont="1" applyBorder="1" applyAlignment="1">
      <alignment horizontal="right" vertical="center"/>
    </xf>
    <xf numFmtId="3" fontId="22" fillId="0" borderId="32" xfId="0" applyNumberFormat="1" applyFont="1" applyBorder="1" applyAlignment="1">
      <alignment horizontal="right" vertical="center"/>
    </xf>
    <xf numFmtId="3" fontId="20" fillId="0" borderId="28" xfId="0" applyNumberFormat="1" applyFont="1" applyFill="1" applyBorder="1" applyAlignment="1">
      <alignment horizontal="right" vertical="center"/>
    </xf>
    <xf numFmtId="0" fontId="20" fillId="0" borderId="26" xfId="0" applyFont="1" applyBorder="1" applyAlignment="1">
      <alignment horizontal="center" vertical="center"/>
    </xf>
    <xf numFmtId="3" fontId="20" fillId="0" borderId="30" xfId="45" applyNumberFormat="1" applyFont="1" applyFill="1" applyBorder="1" applyAlignment="1">
      <alignment vertical="center"/>
    </xf>
    <xf numFmtId="3" fontId="20" fillId="0" borderId="27" xfId="45" applyNumberFormat="1" applyFont="1" applyFill="1" applyBorder="1" applyAlignment="1">
      <alignment vertical="center"/>
    </xf>
    <xf numFmtId="3" fontId="20" fillId="0" borderId="28" xfId="45" applyNumberFormat="1" applyFont="1" applyFill="1" applyBorder="1" applyAlignment="1">
      <alignment vertical="center"/>
    </xf>
    <xf numFmtId="3" fontId="20" fillId="0" borderId="29" xfId="45" applyNumberFormat="1" applyFont="1" applyFill="1" applyBorder="1" applyAlignment="1">
      <alignment vertical="center"/>
    </xf>
    <xf numFmtId="3" fontId="20" fillId="0" borderId="31" xfId="45" applyNumberFormat="1" applyFont="1" applyFill="1" applyBorder="1" applyAlignment="1">
      <alignment vertical="center"/>
    </xf>
    <xf numFmtId="3" fontId="20" fillId="0" borderId="33" xfId="45" applyNumberFormat="1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40"/>
  <sheetViews>
    <sheetView tabSelected="1" workbookViewId="0">
      <selection activeCell="B26" sqref="B26"/>
    </sheetView>
  </sheetViews>
  <sheetFormatPr defaultRowHeight="12"/>
  <cols>
    <col min="1" max="1" width="11.5" style="1" customWidth="1"/>
    <col min="2" max="2" width="11.375" style="1" customWidth="1"/>
    <col min="3" max="9" width="8.875" style="1" customWidth="1"/>
    <col min="10" max="16384" width="9" style="1" bestFit="1" customWidth="1"/>
  </cols>
  <sheetData>
    <row r="1" spans="1:9" s="2" customFormat="1" ht="14.25">
      <c r="A1" s="3" t="s">
        <v>9</v>
      </c>
      <c r="B1" s="3"/>
      <c r="C1" s="3"/>
      <c r="D1" s="3"/>
      <c r="E1" s="3"/>
      <c r="F1" s="3"/>
      <c r="G1" s="3"/>
      <c r="H1" s="3"/>
      <c r="I1" s="3"/>
    </row>
    <row r="2" spans="1:9" ht="12.75" customHeight="1">
      <c r="A2" s="4"/>
      <c r="B2" s="4"/>
      <c r="C2" s="4"/>
      <c r="D2" s="4"/>
      <c r="E2" s="4"/>
      <c r="F2" s="4"/>
      <c r="G2" s="4"/>
      <c r="H2" s="46" t="s">
        <v>13</v>
      </c>
      <c r="I2" s="46"/>
    </row>
    <row r="3" spans="1:9">
      <c r="A3" s="5" t="s">
        <v>12</v>
      </c>
      <c r="B3" s="13"/>
      <c r="C3" s="13">
        <v>1</v>
      </c>
      <c r="D3" s="13">
        <v>2</v>
      </c>
      <c r="E3" s="13">
        <v>3</v>
      </c>
      <c r="F3" s="13">
        <v>4</v>
      </c>
      <c r="G3" s="13">
        <v>5</v>
      </c>
      <c r="H3" s="47">
        <v>6</v>
      </c>
    </row>
    <row r="4" spans="1:9">
      <c r="A4" s="6" t="s">
        <v>14</v>
      </c>
      <c r="B4" s="14" t="s">
        <v>10</v>
      </c>
      <c r="C4" s="28">
        <v>524</v>
      </c>
      <c r="D4" s="28">
        <v>843</v>
      </c>
      <c r="E4" s="28">
        <v>226</v>
      </c>
      <c r="F4" s="35">
        <v>152</v>
      </c>
      <c r="G4" s="35">
        <v>0</v>
      </c>
      <c r="H4" s="48">
        <v>677</v>
      </c>
    </row>
    <row r="5" spans="1:9">
      <c r="A5" s="5"/>
      <c r="B5" s="15" t="s">
        <v>4</v>
      </c>
      <c r="C5" s="29">
        <v>226</v>
      </c>
      <c r="D5" s="29">
        <v>566</v>
      </c>
      <c r="E5" s="29">
        <v>102</v>
      </c>
      <c r="F5" s="39">
        <v>60</v>
      </c>
      <c r="G5" s="39">
        <v>0</v>
      </c>
      <c r="H5" s="48">
        <v>288</v>
      </c>
    </row>
    <row r="6" spans="1:9">
      <c r="A6" s="5"/>
      <c r="B6" s="15" t="s">
        <v>15</v>
      </c>
      <c r="C6" s="29">
        <v>203</v>
      </c>
      <c r="D6" s="29">
        <v>339</v>
      </c>
      <c r="E6" s="29">
        <v>68</v>
      </c>
      <c r="F6" s="39">
        <v>32</v>
      </c>
      <c r="G6" s="39">
        <v>0</v>
      </c>
      <c r="H6" s="48">
        <v>215</v>
      </c>
    </row>
    <row r="7" spans="1:9">
      <c r="A7" s="5"/>
      <c r="B7" s="15" t="s">
        <v>16</v>
      </c>
      <c r="C7" s="29">
        <v>78</v>
      </c>
      <c r="D7" s="29">
        <v>68</v>
      </c>
      <c r="E7" s="29">
        <v>64</v>
      </c>
      <c r="F7" s="39">
        <v>27</v>
      </c>
      <c r="G7" s="39">
        <v>0</v>
      </c>
      <c r="H7" s="48">
        <v>61</v>
      </c>
    </row>
    <row r="8" spans="1:9">
      <c r="A8" s="5"/>
      <c r="B8" s="15" t="s">
        <v>2</v>
      </c>
      <c r="C8" s="29">
        <v>29</v>
      </c>
      <c r="D8" s="29">
        <v>21</v>
      </c>
      <c r="E8" s="29">
        <v>16</v>
      </c>
      <c r="F8" s="39">
        <v>11</v>
      </c>
      <c r="G8" s="39">
        <v>0</v>
      </c>
      <c r="H8" s="48">
        <v>28</v>
      </c>
    </row>
    <row r="9" spans="1:9" ht="24">
      <c r="A9" s="5"/>
      <c r="B9" s="16" t="s">
        <v>17</v>
      </c>
      <c r="C9" s="29">
        <v>23</v>
      </c>
      <c r="D9" s="29">
        <v>18</v>
      </c>
      <c r="E9" s="29">
        <v>10</v>
      </c>
      <c r="F9" s="39">
        <v>11</v>
      </c>
      <c r="G9" s="39">
        <v>0</v>
      </c>
      <c r="H9" s="48">
        <v>17</v>
      </c>
    </row>
    <row r="10" spans="1:9">
      <c r="A10" s="5"/>
      <c r="B10" s="16" t="s">
        <v>18</v>
      </c>
      <c r="C10" s="29">
        <v>11</v>
      </c>
      <c r="D10" s="29">
        <v>14</v>
      </c>
      <c r="E10" s="29">
        <v>4</v>
      </c>
      <c r="F10" s="39">
        <v>2</v>
      </c>
      <c r="G10" s="39">
        <v>0</v>
      </c>
      <c r="H10" s="48">
        <v>19</v>
      </c>
    </row>
    <row r="11" spans="1:9" ht="12.75">
      <c r="A11" s="5"/>
      <c r="B11" s="15" t="s">
        <v>3</v>
      </c>
      <c r="C11" s="29">
        <v>56</v>
      </c>
      <c r="D11" s="29">
        <v>149</v>
      </c>
      <c r="E11" s="29">
        <v>29</v>
      </c>
      <c r="F11" s="39">
        <v>9</v>
      </c>
      <c r="G11" s="39">
        <v>0</v>
      </c>
      <c r="H11" s="48">
        <v>28</v>
      </c>
    </row>
    <row r="12" spans="1:9" ht="12.75">
      <c r="A12" s="5"/>
      <c r="B12" s="17" t="s">
        <v>0</v>
      </c>
      <c r="C12" s="30">
        <f t="shared" ref="C12:H12" si="0">SUM(C4:C11)</f>
        <v>1150</v>
      </c>
      <c r="D12" s="30">
        <f t="shared" si="0"/>
        <v>2018</v>
      </c>
      <c r="E12" s="30">
        <f t="shared" si="0"/>
        <v>519</v>
      </c>
      <c r="F12" s="30">
        <f t="shared" si="0"/>
        <v>304</v>
      </c>
      <c r="G12" s="41">
        <f t="shared" si="0"/>
        <v>0</v>
      </c>
      <c r="H12" s="49">
        <f t="shared" si="0"/>
        <v>1333</v>
      </c>
    </row>
    <row r="13" spans="1:9">
      <c r="A13" s="5"/>
      <c r="B13" s="18" t="s">
        <v>19</v>
      </c>
      <c r="C13" s="31">
        <v>46</v>
      </c>
      <c r="D13" s="31">
        <v>46</v>
      </c>
      <c r="E13" s="31">
        <v>29</v>
      </c>
      <c r="F13" s="31">
        <v>13</v>
      </c>
      <c r="G13" s="42">
        <v>0</v>
      </c>
      <c r="H13" s="50">
        <v>27</v>
      </c>
    </row>
    <row r="14" spans="1:9">
      <c r="A14" s="7" t="s">
        <v>11</v>
      </c>
      <c r="B14" s="19" t="s">
        <v>20</v>
      </c>
      <c r="C14" s="28">
        <v>2096</v>
      </c>
      <c r="D14" s="28">
        <v>2230</v>
      </c>
      <c r="E14" s="28">
        <v>748</v>
      </c>
      <c r="F14" s="28">
        <v>866</v>
      </c>
      <c r="G14" s="35">
        <v>0</v>
      </c>
      <c r="H14" s="51">
        <v>1742</v>
      </c>
    </row>
    <row r="15" spans="1:9" ht="12.75">
      <c r="A15" s="8"/>
      <c r="B15" s="20" t="s">
        <v>8</v>
      </c>
      <c r="C15" s="32">
        <v>2915</v>
      </c>
      <c r="D15" s="32">
        <v>2838</v>
      </c>
      <c r="E15" s="32">
        <v>1278</v>
      </c>
      <c r="F15" s="32">
        <v>977</v>
      </c>
      <c r="G15" s="36">
        <v>0</v>
      </c>
      <c r="H15" s="52">
        <v>2506</v>
      </c>
    </row>
    <row r="16" spans="1:9" ht="12.75">
      <c r="A16" s="9"/>
      <c r="B16" s="21" t="s">
        <v>0</v>
      </c>
      <c r="C16" s="31">
        <f t="shared" ref="C16:H16" si="1">SUM(C14:C15)</f>
        <v>5011</v>
      </c>
      <c r="D16" s="31">
        <f t="shared" si="1"/>
        <v>5068</v>
      </c>
      <c r="E16" s="31">
        <f t="shared" si="1"/>
        <v>2026</v>
      </c>
      <c r="F16" s="31">
        <f t="shared" si="1"/>
        <v>1843</v>
      </c>
      <c r="G16" s="42">
        <f t="shared" si="1"/>
        <v>0</v>
      </c>
      <c r="H16" s="50">
        <f t="shared" si="1"/>
        <v>4248</v>
      </c>
    </row>
    <row r="17" spans="1:13">
      <c r="A17" s="7" t="s">
        <v>6</v>
      </c>
      <c r="B17" s="19" t="s">
        <v>20</v>
      </c>
      <c r="C17" s="28">
        <v>15</v>
      </c>
      <c r="D17" s="28">
        <v>17</v>
      </c>
      <c r="E17" s="28">
        <v>8</v>
      </c>
      <c r="F17" s="29">
        <v>78</v>
      </c>
      <c r="G17" s="35">
        <v>0</v>
      </c>
      <c r="H17" s="53">
        <v>0</v>
      </c>
    </row>
    <row r="18" spans="1:13" ht="12.75">
      <c r="A18" s="8"/>
      <c r="B18" s="20" t="s">
        <v>8</v>
      </c>
      <c r="C18" s="32">
        <v>328</v>
      </c>
      <c r="D18" s="32">
        <v>343</v>
      </c>
      <c r="E18" s="32">
        <v>155</v>
      </c>
      <c r="F18" s="32">
        <v>164</v>
      </c>
      <c r="G18" s="36">
        <v>0</v>
      </c>
      <c r="H18" s="54">
        <v>203</v>
      </c>
    </row>
    <row r="19" spans="1:13" ht="13.5">
      <c r="A19" s="10"/>
      <c r="B19" s="22" t="s">
        <v>0</v>
      </c>
      <c r="C19" s="33">
        <f t="shared" ref="C19:H19" si="2">SUM(C17:C18)</f>
        <v>343</v>
      </c>
      <c r="D19" s="33">
        <f t="shared" si="2"/>
        <v>360</v>
      </c>
      <c r="E19" s="33">
        <f t="shared" si="2"/>
        <v>163</v>
      </c>
      <c r="F19" s="33">
        <f t="shared" si="2"/>
        <v>242</v>
      </c>
      <c r="G19" s="43">
        <f t="shared" si="2"/>
        <v>0</v>
      </c>
      <c r="H19" s="55">
        <f t="shared" si="2"/>
        <v>203</v>
      </c>
    </row>
    <row r="20" spans="1:13" ht="12.75">
      <c r="A20" s="11" t="s">
        <v>7</v>
      </c>
      <c r="B20" s="23"/>
      <c r="C20" s="34">
        <f t="shared" ref="C20:H20" si="3">C12+C16+C19</f>
        <v>6504</v>
      </c>
      <c r="D20" s="34">
        <f t="shared" si="3"/>
        <v>7446</v>
      </c>
      <c r="E20" s="34">
        <f t="shared" si="3"/>
        <v>2708</v>
      </c>
      <c r="F20" s="34">
        <f t="shared" si="3"/>
        <v>2389</v>
      </c>
      <c r="G20" s="44">
        <f t="shared" si="3"/>
        <v>0</v>
      </c>
      <c r="H20" s="56">
        <f t="shared" si="3"/>
        <v>5784</v>
      </c>
    </row>
    <row r="21" spans="1:13">
      <c r="A21" s="4"/>
      <c r="B21" s="4"/>
      <c r="C21" s="4"/>
      <c r="D21" s="4"/>
      <c r="E21" s="4"/>
      <c r="F21" s="4"/>
      <c r="G21" s="4"/>
      <c r="H21" s="4"/>
    </row>
    <row r="22" spans="1:13">
      <c r="A22" s="5" t="s">
        <v>12</v>
      </c>
      <c r="B22" s="24"/>
      <c r="C22" s="24">
        <v>7</v>
      </c>
      <c r="D22" s="24">
        <v>8</v>
      </c>
      <c r="E22" s="24">
        <v>9</v>
      </c>
      <c r="F22" s="24">
        <v>10</v>
      </c>
      <c r="G22" s="24">
        <v>11</v>
      </c>
      <c r="H22" s="24">
        <v>12</v>
      </c>
      <c r="I22" s="57" t="s">
        <v>0</v>
      </c>
      <c r="M22" s="1" t="s">
        <v>21</v>
      </c>
    </row>
    <row r="23" spans="1:13">
      <c r="A23" s="6" t="s">
        <v>14</v>
      </c>
      <c r="B23" s="14" t="s">
        <v>10</v>
      </c>
      <c r="C23" s="28">
        <v>1829</v>
      </c>
      <c r="D23" s="28">
        <v>5149</v>
      </c>
      <c r="E23" s="28">
        <v>1826</v>
      </c>
      <c r="F23" s="28">
        <v>393</v>
      </c>
      <c r="G23" s="28">
        <v>227</v>
      </c>
      <c r="H23" s="28">
        <v>171</v>
      </c>
      <c r="I23" s="58">
        <f t="shared" ref="I23:I38" si="4">SUM(C4:H4,C23:H23)</f>
        <v>12017</v>
      </c>
    </row>
    <row r="24" spans="1:13">
      <c r="A24" s="5"/>
      <c r="B24" s="15" t="s">
        <v>4</v>
      </c>
      <c r="C24" s="29">
        <v>923</v>
      </c>
      <c r="D24" s="29">
        <v>2588</v>
      </c>
      <c r="E24" s="29">
        <v>711</v>
      </c>
      <c r="F24" s="29">
        <v>160</v>
      </c>
      <c r="G24" s="29">
        <v>97</v>
      </c>
      <c r="H24" s="29">
        <v>66</v>
      </c>
      <c r="I24" s="59">
        <f t="shared" si="4"/>
        <v>5787</v>
      </c>
    </row>
    <row r="25" spans="1:13">
      <c r="A25" s="5"/>
      <c r="B25" s="15" t="s">
        <v>15</v>
      </c>
      <c r="C25" s="29">
        <v>570</v>
      </c>
      <c r="D25" s="29">
        <v>1320</v>
      </c>
      <c r="E25" s="29">
        <v>505</v>
      </c>
      <c r="F25" s="29">
        <v>122</v>
      </c>
      <c r="G25" s="29">
        <v>76</v>
      </c>
      <c r="H25" s="29">
        <v>66</v>
      </c>
      <c r="I25" s="59">
        <f t="shared" si="4"/>
        <v>3516</v>
      </c>
    </row>
    <row r="26" spans="1:13">
      <c r="A26" s="5"/>
      <c r="B26" s="15" t="s">
        <v>16</v>
      </c>
      <c r="C26" s="29">
        <v>76</v>
      </c>
      <c r="D26" s="29">
        <v>112</v>
      </c>
      <c r="E26" s="29">
        <v>64</v>
      </c>
      <c r="F26" s="29">
        <v>36</v>
      </c>
      <c r="G26" s="29">
        <v>54</v>
      </c>
      <c r="H26" s="29">
        <v>38</v>
      </c>
      <c r="I26" s="59">
        <f t="shared" si="4"/>
        <v>678</v>
      </c>
    </row>
    <row r="27" spans="1:13">
      <c r="A27" s="5"/>
      <c r="B27" s="15" t="s">
        <v>2</v>
      </c>
      <c r="C27" s="29">
        <v>43</v>
      </c>
      <c r="D27" s="29">
        <v>96</v>
      </c>
      <c r="E27" s="29">
        <v>40</v>
      </c>
      <c r="F27" s="29">
        <v>14</v>
      </c>
      <c r="G27" s="29">
        <v>5</v>
      </c>
      <c r="H27" s="29">
        <v>4</v>
      </c>
      <c r="I27" s="59">
        <f t="shared" si="4"/>
        <v>307</v>
      </c>
    </row>
    <row r="28" spans="1:13" ht="24">
      <c r="A28" s="5"/>
      <c r="B28" s="16" t="s">
        <v>17</v>
      </c>
      <c r="C28" s="29">
        <v>137</v>
      </c>
      <c r="D28" s="29">
        <v>465</v>
      </c>
      <c r="E28" s="29">
        <v>201</v>
      </c>
      <c r="F28" s="29">
        <v>28</v>
      </c>
      <c r="G28" s="29">
        <v>31</v>
      </c>
      <c r="H28" s="29">
        <v>15</v>
      </c>
      <c r="I28" s="59">
        <f t="shared" si="4"/>
        <v>956</v>
      </c>
    </row>
    <row r="29" spans="1:13">
      <c r="A29" s="5"/>
      <c r="B29" s="16" t="s">
        <v>18</v>
      </c>
      <c r="C29" s="29">
        <v>19</v>
      </c>
      <c r="D29" s="29">
        <v>46</v>
      </c>
      <c r="E29" s="29">
        <v>17</v>
      </c>
      <c r="F29" s="29">
        <v>3</v>
      </c>
      <c r="G29" s="29">
        <v>4</v>
      </c>
      <c r="H29" s="29">
        <v>0</v>
      </c>
      <c r="I29" s="59">
        <f t="shared" si="4"/>
        <v>139</v>
      </c>
    </row>
    <row r="30" spans="1:13" ht="12.75">
      <c r="A30" s="5"/>
      <c r="B30" s="15" t="s">
        <v>3</v>
      </c>
      <c r="C30" s="29">
        <v>40</v>
      </c>
      <c r="D30" s="29">
        <v>81</v>
      </c>
      <c r="E30" s="29">
        <v>29</v>
      </c>
      <c r="F30" s="40">
        <v>19</v>
      </c>
      <c r="G30" s="29">
        <v>77</v>
      </c>
      <c r="H30" s="29">
        <v>19</v>
      </c>
      <c r="I30" s="59">
        <f t="shared" si="4"/>
        <v>536</v>
      </c>
    </row>
    <row r="31" spans="1:13" ht="12.75">
      <c r="A31" s="5"/>
      <c r="B31" s="17" t="s">
        <v>0</v>
      </c>
      <c r="C31" s="30">
        <f t="shared" ref="C31:H31" si="5">SUM(C23:C30)</f>
        <v>3637</v>
      </c>
      <c r="D31" s="30">
        <f t="shared" si="5"/>
        <v>9857</v>
      </c>
      <c r="E31" s="30">
        <f t="shared" si="5"/>
        <v>3393</v>
      </c>
      <c r="F31" s="30">
        <f t="shared" si="5"/>
        <v>775</v>
      </c>
      <c r="G31" s="30">
        <f t="shared" si="5"/>
        <v>571</v>
      </c>
      <c r="H31" s="30">
        <f t="shared" si="5"/>
        <v>379</v>
      </c>
      <c r="I31" s="60">
        <f t="shared" si="4"/>
        <v>23936</v>
      </c>
    </row>
    <row r="32" spans="1:13">
      <c r="A32" s="5"/>
      <c r="B32" s="18" t="s">
        <v>19</v>
      </c>
      <c r="C32" s="31">
        <v>26</v>
      </c>
      <c r="D32" s="31">
        <v>20</v>
      </c>
      <c r="E32" s="31">
        <v>35</v>
      </c>
      <c r="F32" s="31">
        <v>18</v>
      </c>
      <c r="G32" s="31">
        <v>33</v>
      </c>
      <c r="H32" s="31">
        <v>12</v>
      </c>
      <c r="I32" s="61">
        <f t="shared" si="4"/>
        <v>305</v>
      </c>
    </row>
    <row r="33" spans="1:9">
      <c r="A33" s="7" t="s">
        <v>1</v>
      </c>
      <c r="B33" s="19" t="s">
        <v>20</v>
      </c>
      <c r="C33" s="35">
        <v>2036</v>
      </c>
      <c r="D33" s="35">
        <v>1625</v>
      </c>
      <c r="E33" s="35">
        <v>1714</v>
      </c>
      <c r="F33" s="35">
        <v>1770</v>
      </c>
      <c r="G33" s="35">
        <v>1492</v>
      </c>
      <c r="H33" s="35">
        <v>1566</v>
      </c>
      <c r="I33" s="59">
        <f t="shared" si="4"/>
        <v>17885</v>
      </c>
    </row>
    <row r="34" spans="1:9" ht="12.75">
      <c r="A34" s="8"/>
      <c r="B34" s="20" t="s">
        <v>8</v>
      </c>
      <c r="C34" s="36">
        <v>2616</v>
      </c>
      <c r="D34" s="36">
        <v>2170</v>
      </c>
      <c r="E34" s="36">
        <v>2216</v>
      </c>
      <c r="F34" s="36">
        <v>2408</v>
      </c>
      <c r="G34" s="36">
        <v>2055</v>
      </c>
      <c r="H34" s="36">
        <v>1986</v>
      </c>
      <c r="I34" s="59">
        <f t="shared" si="4"/>
        <v>23965</v>
      </c>
    </row>
    <row r="35" spans="1:9" ht="12.75">
      <c r="A35" s="9"/>
      <c r="B35" s="21" t="s">
        <v>0</v>
      </c>
      <c r="C35" s="30">
        <f t="shared" ref="C35:H35" si="6">SUM(C33:C34)</f>
        <v>4652</v>
      </c>
      <c r="D35" s="30">
        <f t="shared" si="6"/>
        <v>3795</v>
      </c>
      <c r="E35" s="30">
        <f t="shared" si="6"/>
        <v>3930</v>
      </c>
      <c r="F35" s="30">
        <f t="shared" si="6"/>
        <v>4178</v>
      </c>
      <c r="G35" s="30">
        <f t="shared" si="6"/>
        <v>3547</v>
      </c>
      <c r="H35" s="30">
        <f t="shared" si="6"/>
        <v>3552</v>
      </c>
      <c r="I35" s="60">
        <f t="shared" si="4"/>
        <v>41850</v>
      </c>
    </row>
    <row r="36" spans="1:9">
      <c r="A36" s="7" t="s">
        <v>6</v>
      </c>
      <c r="B36" s="19" t="s">
        <v>20</v>
      </c>
      <c r="C36" s="28">
        <v>0</v>
      </c>
      <c r="D36" s="29">
        <v>0</v>
      </c>
      <c r="E36" s="29">
        <v>0</v>
      </c>
      <c r="F36" s="29">
        <v>0</v>
      </c>
      <c r="G36" s="28">
        <v>0</v>
      </c>
      <c r="H36" s="29">
        <v>0</v>
      </c>
      <c r="I36" s="59">
        <f t="shared" si="4"/>
        <v>118</v>
      </c>
    </row>
    <row r="37" spans="1:9" ht="12.75">
      <c r="A37" s="8"/>
      <c r="B37" s="25" t="s">
        <v>8</v>
      </c>
      <c r="C37" s="32">
        <v>232</v>
      </c>
      <c r="D37" s="32">
        <v>232</v>
      </c>
      <c r="E37" s="32">
        <v>244</v>
      </c>
      <c r="F37" s="32">
        <v>226</v>
      </c>
      <c r="G37" s="32">
        <v>162</v>
      </c>
      <c r="H37" s="32">
        <v>170</v>
      </c>
      <c r="I37" s="62">
        <f t="shared" si="4"/>
        <v>2459</v>
      </c>
    </row>
    <row r="38" spans="1:9" ht="13.5">
      <c r="A38" s="8"/>
      <c r="B38" s="26" t="s">
        <v>0</v>
      </c>
      <c r="C38" s="37">
        <f t="shared" ref="C38:H38" si="7">SUM(C36:C37)</f>
        <v>232</v>
      </c>
      <c r="D38" s="37">
        <f t="shared" si="7"/>
        <v>232</v>
      </c>
      <c r="E38" s="37">
        <f t="shared" si="7"/>
        <v>244</v>
      </c>
      <c r="F38" s="37">
        <f t="shared" si="7"/>
        <v>226</v>
      </c>
      <c r="G38" s="37">
        <f t="shared" si="7"/>
        <v>162</v>
      </c>
      <c r="H38" s="37">
        <f t="shared" si="7"/>
        <v>170</v>
      </c>
      <c r="I38" s="63">
        <f t="shared" si="4"/>
        <v>2577</v>
      </c>
    </row>
    <row r="39" spans="1:9" ht="12.75">
      <c r="A39" s="12" t="s">
        <v>7</v>
      </c>
      <c r="B39" s="27"/>
      <c r="C39" s="38">
        <f t="shared" ref="C39:I39" si="8">C31+C35+C38</f>
        <v>8521</v>
      </c>
      <c r="D39" s="38">
        <f t="shared" si="8"/>
        <v>13884</v>
      </c>
      <c r="E39" s="38">
        <f t="shared" si="8"/>
        <v>7567</v>
      </c>
      <c r="F39" s="38">
        <f t="shared" si="8"/>
        <v>5179</v>
      </c>
      <c r="G39" s="38">
        <f t="shared" si="8"/>
        <v>4280</v>
      </c>
      <c r="H39" s="38">
        <f t="shared" si="8"/>
        <v>4101</v>
      </c>
      <c r="I39" s="60">
        <f t="shared" si="8"/>
        <v>68363</v>
      </c>
    </row>
    <row r="40" spans="1:9">
      <c r="C40" s="4"/>
      <c r="D40" s="4"/>
      <c r="E40" s="4"/>
      <c r="F40" s="4"/>
      <c r="G40" s="45" t="s">
        <v>5</v>
      </c>
      <c r="H40" s="45"/>
      <c r="I40" s="45"/>
    </row>
  </sheetData>
  <mergeCells count="13">
    <mergeCell ref="A1:I1"/>
    <mergeCell ref="H2:I2"/>
    <mergeCell ref="A3:B3"/>
    <mergeCell ref="A20:B20"/>
    <mergeCell ref="A22:B22"/>
    <mergeCell ref="A39:B39"/>
    <mergeCell ref="G40:I40"/>
    <mergeCell ref="A14:A16"/>
    <mergeCell ref="A17:A19"/>
    <mergeCell ref="A33:A35"/>
    <mergeCell ref="A36:A38"/>
    <mergeCell ref="A4:A13"/>
    <mergeCell ref="A23:A32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119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2021-03-05T08:03:37Z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2021-03-05T08:03:37Z</vt:filetime>
  </property>
</Properties>
</file>