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40" yWindow="105" windowWidth="14940" windowHeight="9225" tabRatio="836"/>
  </bookViews>
  <sheets>
    <sheet name="95" sheetId="26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<sst xmlns="http://schemas.openxmlformats.org/spreadsheetml/2006/main" xmlns:r="http://schemas.openxmlformats.org/officeDocument/2006/relationships" count="31" uniqueCount="31">
  <si>
    <t>紹介数</t>
    <rPh sb="0" eb="2">
      <t>ショウカイ</t>
    </rPh>
    <rPh sb="2" eb="3">
      <t>カズ</t>
    </rPh>
    <phoneticPr fontId="19"/>
  </si>
  <si>
    <t>月間有効
求人数</t>
    <rPh sb="0" eb="2">
      <t>ゲッカン</t>
    </rPh>
    <rPh sb="2" eb="4">
      <t>ユウコウ</t>
    </rPh>
    <rPh sb="5" eb="7">
      <t>キュウジン</t>
    </rPh>
    <rPh sb="7" eb="8">
      <t>カズ</t>
    </rPh>
    <phoneticPr fontId="19"/>
  </si>
  <si>
    <t>（単位　人）</t>
    <rPh sb="1" eb="3">
      <t>タンイ</t>
    </rPh>
    <rPh sb="4" eb="5">
      <t>ニン</t>
    </rPh>
    <phoneticPr fontId="19"/>
  </si>
  <si>
    <t>95　一般職業紹介状況（所管内）</t>
    <rPh sb="3" eb="5">
      <t>イッパン</t>
    </rPh>
    <rPh sb="5" eb="7">
      <t>ショクギョウ</t>
    </rPh>
    <rPh sb="7" eb="9">
      <t>ショウカイ</t>
    </rPh>
    <rPh sb="9" eb="11">
      <t>ジョウキョウ</t>
    </rPh>
    <rPh sb="12" eb="14">
      <t>ショカン</t>
    </rPh>
    <rPh sb="14" eb="15">
      <t>ナイ</t>
    </rPh>
    <phoneticPr fontId="19"/>
  </si>
  <si>
    <t>8月</t>
    <rPh sb="1" eb="2">
      <t>ツキ</t>
    </rPh>
    <phoneticPr fontId="19"/>
  </si>
  <si>
    <t>年度</t>
    <rPh sb="0" eb="2">
      <t>ネンド</t>
    </rPh>
    <phoneticPr fontId="19"/>
  </si>
  <si>
    <t>新規
求職者数</t>
    <rPh sb="0" eb="2">
      <t>シンキ</t>
    </rPh>
    <rPh sb="3" eb="6">
      <t>キュウショクシャ</t>
    </rPh>
    <rPh sb="6" eb="7">
      <t>カズ</t>
    </rPh>
    <phoneticPr fontId="19"/>
  </si>
  <si>
    <t>令和2年度計</t>
    <rPh sb="0" eb="2">
      <t>レイワ</t>
    </rPh>
    <rPh sb="3" eb="5">
      <t>ネンド</t>
    </rPh>
    <rPh sb="5" eb="6">
      <t>ケイ</t>
    </rPh>
    <phoneticPr fontId="19"/>
  </si>
  <si>
    <t>就職
者数</t>
    <rPh sb="0" eb="2">
      <t>シュウショク</t>
    </rPh>
    <rPh sb="3" eb="4">
      <t>シャ</t>
    </rPh>
    <rPh sb="4" eb="5">
      <t>カズ</t>
    </rPh>
    <phoneticPr fontId="19"/>
  </si>
  <si>
    <t>月間有効
求職者数</t>
    <rPh sb="0" eb="2">
      <t>ゲッカン</t>
    </rPh>
    <rPh sb="2" eb="4">
      <t>ユウコウ</t>
    </rPh>
    <rPh sb="5" eb="8">
      <t>キュウショクシャ</t>
    </rPh>
    <rPh sb="8" eb="9">
      <t>カズ</t>
    </rPh>
    <phoneticPr fontId="19"/>
  </si>
  <si>
    <t>2月</t>
    <rPh sb="1" eb="2">
      <t>ツキ</t>
    </rPh>
    <phoneticPr fontId="19"/>
  </si>
  <si>
    <t>新規
求人数</t>
    <rPh sb="0" eb="2">
      <t>シンキ</t>
    </rPh>
    <rPh sb="3" eb="5">
      <t>キュウジン</t>
    </rPh>
    <rPh sb="5" eb="6">
      <t>カズ</t>
    </rPh>
    <phoneticPr fontId="19"/>
  </si>
  <si>
    <t>他府県関係</t>
    <rPh sb="0" eb="1">
      <t>タ</t>
    </rPh>
    <rPh sb="1" eb="3">
      <t>フケン</t>
    </rPh>
    <rPh sb="3" eb="5">
      <t>カンケイ</t>
    </rPh>
    <phoneticPr fontId="19"/>
  </si>
  <si>
    <t>有効求人倍率</t>
    <rPh sb="0" eb="2">
      <t>ユウコウ</t>
    </rPh>
    <rPh sb="2" eb="4">
      <t>キュウジン</t>
    </rPh>
    <rPh sb="4" eb="6">
      <t>バイリツ</t>
    </rPh>
    <phoneticPr fontId="19"/>
  </si>
  <si>
    <t>7月</t>
    <rPh sb="1" eb="2">
      <t>ツキ</t>
    </rPh>
    <phoneticPr fontId="19"/>
  </si>
  <si>
    <t>就職率
(%)</t>
    <rPh sb="0" eb="2">
      <t>シュウショク</t>
    </rPh>
    <rPh sb="2" eb="3">
      <t>リツ</t>
    </rPh>
    <phoneticPr fontId="19"/>
  </si>
  <si>
    <t>就職</t>
    <rPh sb="0" eb="2">
      <t>シュウショク</t>
    </rPh>
    <phoneticPr fontId="19"/>
  </si>
  <si>
    <t>月平均</t>
    <rPh sb="0" eb="1">
      <t>ツキ</t>
    </rPh>
    <rPh sb="1" eb="3">
      <t>ヘイキン</t>
    </rPh>
    <phoneticPr fontId="19"/>
  </si>
  <si>
    <t>12月</t>
    <rPh sb="2" eb="3">
      <t>ツキ</t>
    </rPh>
    <phoneticPr fontId="19"/>
  </si>
  <si>
    <t>平成27</t>
    <rPh sb="0" eb="2">
      <t>ヘイセイ</t>
    </rPh>
    <phoneticPr fontId="19"/>
  </si>
  <si>
    <t>令和元</t>
    <rPh sb="0" eb="2">
      <t>レイワ</t>
    </rPh>
    <rPh sb="2" eb="3">
      <t>ガン</t>
    </rPh>
    <phoneticPr fontId="19"/>
  </si>
  <si>
    <t>令和2年 4月</t>
    <rPh sb="0" eb="2">
      <t>レイワ</t>
    </rPh>
    <rPh sb="3" eb="4">
      <t>ネン</t>
    </rPh>
    <rPh sb="6" eb="7">
      <t>ツキ</t>
    </rPh>
    <phoneticPr fontId="19"/>
  </si>
  <si>
    <t>5月</t>
    <rPh sb="1" eb="2">
      <t>ツキ</t>
    </rPh>
    <phoneticPr fontId="19"/>
  </si>
  <si>
    <t>6月</t>
    <rPh sb="1" eb="2">
      <t>ツキ</t>
    </rPh>
    <phoneticPr fontId="19"/>
  </si>
  <si>
    <t>9月</t>
    <rPh sb="1" eb="2">
      <t>ツキ</t>
    </rPh>
    <phoneticPr fontId="19"/>
  </si>
  <si>
    <t>10月</t>
    <rPh sb="2" eb="3">
      <t>ツキ</t>
    </rPh>
    <phoneticPr fontId="19"/>
  </si>
  <si>
    <t>11月</t>
    <rPh sb="2" eb="3">
      <t>ツキ</t>
    </rPh>
    <phoneticPr fontId="19"/>
  </si>
  <si>
    <t>令和3年 1月</t>
    <rPh sb="0" eb="2">
      <t>レイワ</t>
    </rPh>
    <rPh sb="3" eb="4">
      <t>ネン</t>
    </rPh>
    <rPh sb="6" eb="7">
      <t>ツキ</t>
    </rPh>
    <phoneticPr fontId="19"/>
  </si>
  <si>
    <t>3月</t>
    <rPh sb="1" eb="2">
      <t>ツキ</t>
    </rPh>
    <phoneticPr fontId="19"/>
  </si>
  <si>
    <t>(注) 学卒を除く、臨時・季節・パートを含む。</t>
    <phoneticPr fontId="19"/>
  </si>
  <si>
    <t>資料　津山公共職業安定所</t>
    <rPh sb="0" eb="2">
      <t>シリョウ</t>
    </rPh>
    <rPh sb="3" eb="5">
      <t>ツヤマ</t>
    </rPh>
    <rPh sb="5" eb="7">
      <t>コウキョウ</t>
    </rPh>
    <rPh sb="7" eb="9">
      <t>ショクギョウ</t>
    </rPh>
    <rPh sb="9" eb="12">
      <t>アンテイショ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</si>
</sst>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5">
    <numFmt numFmtId="178" formatCode="#,##0.00;&quot;▲ &quot;#,##0.00"/>
    <numFmt numFmtId="179" formatCode="#,##0.00;&quot;△ &quot;#,##0.00"/>
    <numFmt numFmtId="180" formatCode="#,##0.0;&quot;▲ &quot;#,##0.0"/>
    <numFmt numFmtId="176" formatCode="#,##0;&quot;▲ &quot;#,##0"/>
    <numFmt numFmtId="177" formatCode="#,##0_ ;[Red]\-#,##0\ "/>
  </numFmts>
  <fonts count="27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9"/>
      <color auto="1"/>
      <name val="ＭＳ Ｐ明朝"/>
      <family val="1"/>
    </font>
    <font>
      <sz val="8"/>
      <color auto="1"/>
      <name val="ＭＳ Ｐ明朝"/>
      <family val="1"/>
    </font>
    <font>
      <sz val="11"/>
      <color auto="1"/>
      <name val="ＭＳ 明朝"/>
      <family val="1"/>
    </font>
    <font>
      <sz val="10"/>
      <color indexed="8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10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0" fillId="0" borderId="10" xfId="0" applyFont="1" applyBorder="1" applyAlignment="1">
      <alignment horizontal="right" vertical="center"/>
    </xf>
    <xf numFmtId="55" fontId="22" fillId="0" borderId="12" xfId="0" quotePrefix="1" applyNumberFormat="1" applyFont="1" applyBorder="1" applyAlignment="1">
      <alignment horizontal="right" vertical="center"/>
    </xf>
    <xf numFmtId="31" fontId="22" fillId="0" borderId="12" xfId="0" applyNumberFormat="1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0" fontId="22" fillId="0" borderId="11" xfId="0" applyFont="1" applyBorder="1" applyAlignment="1">
      <alignment horizontal="right" vertical="center"/>
    </xf>
    <xf numFmtId="0" fontId="23" fillId="0" borderId="0" xfId="0" applyFont="1" applyAlignment="1">
      <alignment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Border="1" applyAlignment="1">
      <alignment horizontal="right" vertical="center"/>
    </xf>
    <xf numFmtId="0" fontId="22" fillId="0" borderId="15" xfId="0" applyFont="1" applyBorder="1" applyAlignment="1">
      <alignment horizontal="right" vertical="center"/>
    </xf>
    <xf numFmtId="0" fontId="20" fillId="0" borderId="16" xfId="0" applyFont="1" applyBorder="1" applyAlignment="1">
      <alignment horizontal="right" vertical="center"/>
    </xf>
    <xf numFmtId="55" fontId="22" fillId="0" borderId="16" xfId="0" quotePrefix="1" applyNumberFormat="1" applyFont="1" applyBorder="1" applyAlignment="1">
      <alignment horizontal="right" vertical="center"/>
    </xf>
    <xf numFmtId="31" fontId="22" fillId="0" borderId="16" xfId="0" applyNumberFormat="1" applyFont="1" applyBorder="1" applyAlignment="1">
      <alignment horizontal="right" vertical="center"/>
    </xf>
    <xf numFmtId="0" fontId="22" fillId="0" borderId="16" xfId="0" applyFont="1" applyBorder="1" applyAlignment="1">
      <alignment horizontal="right" vertical="center"/>
    </xf>
    <xf numFmtId="0" fontId="24" fillId="0" borderId="17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/>
    </xf>
    <xf numFmtId="176" fontId="25" fillId="0" borderId="18" xfId="0" applyNumberFormat="1" applyFont="1" applyBorder="1">
      <alignment vertical="center"/>
    </xf>
    <xf numFmtId="176" fontId="25" fillId="0" borderId="0" xfId="0" applyNumberFormat="1" applyFont="1">
      <alignment vertical="center"/>
    </xf>
    <xf numFmtId="176" fontId="0" fillId="0" borderId="13" xfId="42" applyNumberFormat="1" applyFont="1" applyBorder="1" applyAlignment="1">
      <alignment vertical="center"/>
    </xf>
    <xf numFmtId="176" fontId="25" fillId="0" borderId="14" xfId="0" applyNumberFormat="1" applyFont="1" applyBorder="1">
      <alignment vertical="center"/>
    </xf>
    <xf numFmtId="176" fontId="20" fillId="0" borderId="0" xfId="0" applyNumberFormat="1" applyFont="1" applyAlignment="1">
      <alignment vertical="center"/>
    </xf>
    <xf numFmtId="177" fontId="20" fillId="0" borderId="0" xfId="0" applyNumberFormat="1" applyFont="1" applyAlignment="1">
      <alignment vertical="center"/>
    </xf>
    <xf numFmtId="176" fontId="0" fillId="0" borderId="19" xfId="42" applyNumberFormat="1" applyFont="1" applyBorder="1" applyAlignment="1">
      <alignment vertical="center"/>
    </xf>
    <xf numFmtId="176" fontId="25" fillId="0" borderId="20" xfId="0" applyNumberFormat="1" applyFont="1" applyBorder="1">
      <alignment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 vertical="center"/>
    </xf>
    <xf numFmtId="0" fontId="22" fillId="0" borderId="17" xfId="0" applyFont="1" applyBorder="1" applyAlignment="1">
      <alignment horizontal="center" vertical="center"/>
    </xf>
    <xf numFmtId="0" fontId="22" fillId="0" borderId="21" xfId="0" applyFont="1" applyBorder="1" applyAlignment="1">
      <alignment horizontal="center" vertical="center" shrinkToFit="1"/>
    </xf>
    <xf numFmtId="0" fontId="22" fillId="0" borderId="22" xfId="0" applyFont="1" applyBorder="1" applyAlignment="1">
      <alignment horizontal="center" vertical="center"/>
    </xf>
    <xf numFmtId="0" fontId="26" fillId="0" borderId="0" xfId="0" applyFont="1" applyBorder="1" applyAlignment="1">
      <alignment horizontal="right" vertical="center"/>
    </xf>
    <xf numFmtId="178" fontId="25" fillId="0" borderId="0" xfId="0" applyNumberFormat="1" applyFont="1">
      <alignment vertical="center"/>
    </xf>
    <xf numFmtId="179" fontId="0" fillId="0" borderId="19" xfId="0" applyNumberFormat="1" applyFont="1" applyBorder="1" applyAlignment="1">
      <alignment vertical="center"/>
    </xf>
    <xf numFmtId="178" fontId="25" fillId="0" borderId="20" xfId="0" applyNumberFormat="1" applyFont="1" applyBorder="1">
      <alignment vertical="center"/>
    </xf>
    <xf numFmtId="0" fontId="22" fillId="0" borderId="0" xfId="0" applyFont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  <xf numFmtId="180" fontId="25" fillId="0" borderId="0" xfId="0" applyNumberFormat="1" applyFont="1">
      <alignment vertical="center"/>
    </xf>
    <xf numFmtId="180" fontId="0" fillId="0" borderId="19" xfId="0" applyNumberFormat="1" applyFont="1" applyBorder="1" applyAlignment="1">
      <alignment vertical="center"/>
    </xf>
    <xf numFmtId="180" fontId="25" fillId="0" borderId="20" xfId="0" applyNumberFormat="1" applyFont="1" applyBorder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K27"/>
  <sheetViews>
    <sheetView tabSelected="1" workbookViewId="0">
      <selection activeCell="D15" sqref="D15"/>
    </sheetView>
  </sheetViews>
  <sheetFormatPr defaultRowHeight="12"/>
  <cols>
    <col min="1" max="1" width="6.25" style="1" customWidth="1"/>
    <col min="2" max="2" width="6.75" style="1" customWidth="1"/>
    <col min="3" max="9" width="7" style="1" customWidth="1"/>
    <col min="10" max="10" width="8" style="1" customWidth="1"/>
    <col min="11" max="11" width="7" style="1" customWidth="1"/>
    <col min="12" max="16384" width="9" style="1" bestFit="1" customWidth="1"/>
  </cols>
  <sheetData>
    <row r="1" spans="1:11" s="2" customFormat="1" ht="14.25">
      <c r="A1" s="3" t="s">
        <v>3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2" t="s">
        <v>2</v>
      </c>
    </row>
    <row r="3" spans="1:11" ht="13.5" customHeight="1">
      <c r="A3" s="5" t="s">
        <v>5</v>
      </c>
      <c r="B3" s="15"/>
      <c r="C3" s="23" t="s">
        <v>6</v>
      </c>
      <c r="D3" s="23" t="s">
        <v>9</v>
      </c>
      <c r="E3" s="33" t="s">
        <v>11</v>
      </c>
      <c r="F3" s="23" t="s">
        <v>1</v>
      </c>
      <c r="G3" s="35" t="s">
        <v>0</v>
      </c>
      <c r="H3" s="33" t="s">
        <v>8</v>
      </c>
      <c r="I3" s="36" t="s">
        <v>12</v>
      </c>
      <c r="J3" s="33" t="s">
        <v>13</v>
      </c>
      <c r="K3" s="43" t="s">
        <v>15</v>
      </c>
    </row>
    <row r="4" spans="1:11" ht="13.5" customHeight="1">
      <c r="A4" s="6"/>
      <c r="B4" s="16"/>
      <c r="C4" s="24"/>
      <c r="D4" s="24"/>
      <c r="E4" s="34"/>
      <c r="F4" s="24"/>
      <c r="G4" s="34"/>
      <c r="H4" s="34"/>
      <c r="I4" s="37" t="s">
        <v>16</v>
      </c>
      <c r="J4" s="34"/>
      <c r="K4" s="16"/>
    </row>
    <row r="5" spans="1:11" ht="13.5" customHeight="1">
      <c r="A5" s="7" t="s">
        <v>17</v>
      </c>
      <c r="B5" s="17" t="s">
        <v>19</v>
      </c>
      <c r="C5" s="25">
        <v>951</v>
      </c>
      <c r="D5" s="26">
        <v>3788</v>
      </c>
      <c r="E5" s="26">
        <v>1570</v>
      </c>
      <c r="F5" s="26">
        <v>4279</v>
      </c>
      <c r="G5" s="26">
        <v>1185</v>
      </c>
      <c r="H5" s="26">
        <v>396</v>
      </c>
      <c r="I5" s="26">
        <v>34</v>
      </c>
      <c r="J5" s="39">
        <f t="shared" ref="J5:J23" si="0">F5/D5</f>
        <v>1.1296198521647307</v>
      </c>
      <c r="K5" s="44">
        <f>H5/C5*100</f>
        <v>41.640378548895903</v>
      </c>
    </row>
    <row r="6" spans="1:11" ht="13.5" customHeight="1">
      <c r="A6" s="8"/>
      <c r="B6" s="12">
        <v>28</v>
      </c>
      <c r="C6" s="26">
        <v>910</v>
      </c>
      <c r="D6" s="26">
        <v>3612</v>
      </c>
      <c r="E6" s="26">
        <v>1612</v>
      </c>
      <c r="F6" s="26">
        <v>4415</v>
      </c>
      <c r="G6" s="26">
        <v>1096</v>
      </c>
      <c r="H6" s="26">
        <v>364</v>
      </c>
      <c r="I6" s="26">
        <v>30</v>
      </c>
      <c r="J6" s="39">
        <f t="shared" si="0"/>
        <v>1.2223145071982282</v>
      </c>
      <c r="K6" s="44">
        <f>H6/C6*100</f>
        <v>40</v>
      </c>
    </row>
    <row r="7" spans="1:11" ht="13.5" customHeight="1">
      <c r="A7" s="8"/>
      <c r="B7" s="12">
        <v>29</v>
      </c>
      <c r="C7" s="26">
        <v>852</v>
      </c>
      <c r="D7" s="26">
        <v>3371</v>
      </c>
      <c r="E7" s="26">
        <v>1754</v>
      </c>
      <c r="F7" s="26">
        <v>4894</v>
      </c>
      <c r="G7" s="26">
        <v>925</v>
      </c>
      <c r="H7" s="26">
        <v>340</v>
      </c>
      <c r="I7" s="26">
        <v>27</v>
      </c>
      <c r="J7" s="39">
        <f t="shared" si="0"/>
        <v>1.4517947196677543</v>
      </c>
      <c r="K7" s="44">
        <f>H7/C7*100</f>
        <v>39.906103286384976</v>
      </c>
    </row>
    <row r="8" spans="1:11" ht="13.5" customHeight="1">
      <c r="A8" s="8"/>
      <c r="B8" s="12">
        <v>30</v>
      </c>
      <c r="C8" s="26">
        <v>792</v>
      </c>
      <c r="D8" s="26">
        <v>3279</v>
      </c>
      <c r="E8" s="26">
        <v>1884</v>
      </c>
      <c r="F8" s="26">
        <v>5285</v>
      </c>
      <c r="G8" s="26">
        <v>832</v>
      </c>
      <c r="H8" s="26">
        <v>322</v>
      </c>
      <c r="I8" s="26">
        <v>25</v>
      </c>
      <c r="J8" s="39">
        <f t="shared" si="0"/>
        <v>1.6117718816712412</v>
      </c>
      <c r="K8" s="44">
        <v>40.6</v>
      </c>
    </row>
    <row r="9" spans="1:11" ht="13.5" customHeight="1">
      <c r="A9" s="8"/>
      <c r="B9" s="12" t="s">
        <v>20</v>
      </c>
      <c r="C9" s="26">
        <v>762</v>
      </c>
      <c r="D9" s="26">
        <v>3133</v>
      </c>
      <c r="E9" s="26">
        <v>1733</v>
      </c>
      <c r="F9" s="26">
        <v>4880</v>
      </c>
      <c r="G9" s="26">
        <v>758</v>
      </c>
      <c r="H9" s="26">
        <v>293</v>
      </c>
      <c r="I9" s="26">
        <v>23</v>
      </c>
      <c r="J9" s="39">
        <f t="shared" si="0"/>
        <v>1.5576125119693585</v>
      </c>
      <c r="K9" s="44">
        <f t="shared" ref="K9:K23" si="1">H9/C9*100</f>
        <v>38.451443569553803</v>
      </c>
    </row>
    <row r="10" spans="1:11" ht="13.5" customHeight="1">
      <c r="A10" s="8"/>
      <c r="B10" s="18">
        <v>2</v>
      </c>
      <c r="C10" s="26">
        <f t="shared" ref="C10:I10" si="2">SUM(C12:C23)/12</f>
        <v>727.41666666666663</v>
      </c>
      <c r="D10" s="26">
        <f t="shared" si="2"/>
        <v>3380.5</v>
      </c>
      <c r="E10" s="26">
        <f t="shared" si="2"/>
        <v>1683.5833333333333</v>
      </c>
      <c r="F10" s="26">
        <f t="shared" si="2"/>
        <v>4709</v>
      </c>
      <c r="G10" s="26">
        <f t="shared" si="2"/>
        <v>747.91666666666663</v>
      </c>
      <c r="H10" s="26">
        <f t="shared" si="2"/>
        <v>265.41666666666669</v>
      </c>
      <c r="I10" s="26">
        <f t="shared" si="2"/>
        <v>20.083333333333332</v>
      </c>
      <c r="J10" s="39">
        <f t="shared" si="0"/>
        <v>1.3929892027806539</v>
      </c>
      <c r="K10" s="44">
        <f t="shared" si="1"/>
        <v>36.487570168404176</v>
      </c>
    </row>
    <row r="11" spans="1:11" ht="13.5" customHeight="1">
      <c r="A11" s="9" t="s">
        <v>7</v>
      </c>
      <c r="B11" s="19"/>
      <c r="C11" s="27">
        <f t="shared" ref="C11:I11" si="3">SUM(C12:C23)</f>
        <v>8729</v>
      </c>
      <c r="D11" s="31">
        <f t="shared" si="3"/>
        <v>40566</v>
      </c>
      <c r="E11" s="31">
        <f t="shared" si="3"/>
        <v>20203</v>
      </c>
      <c r="F11" s="31">
        <f t="shared" si="3"/>
        <v>56508</v>
      </c>
      <c r="G11" s="31">
        <f t="shared" si="3"/>
        <v>8975</v>
      </c>
      <c r="H11" s="31">
        <f t="shared" si="3"/>
        <v>3185</v>
      </c>
      <c r="I11" s="31">
        <f t="shared" si="3"/>
        <v>241</v>
      </c>
      <c r="J11" s="40">
        <f t="shared" si="0"/>
        <v>1.3929892027806539</v>
      </c>
      <c r="K11" s="45">
        <f t="shared" si="1"/>
        <v>36.487570168404169</v>
      </c>
    </row>
    <row r="12" spans="1:11" ht="13.5" customHeight="1">
      <c r="A12" s="10" t="s">
        <v>21</v>
      </c>
      <c r="B12" s="20"/>
      <c r="C12" s="26">
        <v>1060</v>
      </c>
      <c r="D12" s="26">
        <v>3380</v>
      </c>
      <c r="E12" s="26">
        <v>1581</v>
      </c>
      <c r="F12" s="26">
        <v>4823</v>
      </c>
      <c r="G12" s="26">
        <v>853</v>
      </c>
      <c r="H12" s="26">
        <v>324</v>
      </c>
      <c r="I12" s="26">
        <v>22</v>
      </c>
      <c r="J12" s="39">
        <f t="shared" si="0"/>
        <v>1.426923076923077</v>
      </c>
      <c r="K12" s="44">
        <f t="shared" si="1"/>
        <v>30.566037735849054</v>
      </c>
    </row>
    <row r="13" spans="1:11" ht="13.5" customHeight="1">
      <c r="A13" s="11" t="s">
        <v>22</v>
      </c>
      <c r="B13" s="21"/>
      <c r="C13" s="26">
        <v>703</v>
      </c>
      <c r="D13" s="26">
        <v>3323</v>
      </c>
      <c r="E13" s="26">
        <v>1389</v>
      </c>
      <c r="F13" s="26">
        <v>4295</v>
      </c>
      <c r="G13" s="26">
        <v>606</v>
      </c>
      <c r="H13" s="26">
        <v>213</v>
      </c>
      <c r="I13" s="26">
        <v>18</v>
      </c>
      <c r="J13" s="39">
        <f t="shared" si="0"/>
        <v>1.2925067709900693</v>
      </c>
      <c r="K13" s="44">
        <f t="shared" si="1"/>
        <v>30.298719772403981</v>
      </c>
    </row>
    <row r="14" spans="1:11" ht="13.5" customHeight="1">
      <c r="A14" s="12" t="s">
        <v>23</v>
      </c>
      <c r="B14" s="22"/>
      <c r="C14" s="26">
        <v>772</v>
      </c>
      <c r="D14" s="26">
        <v>3353</v>
      </c>
      <c r="E14" s="26">
        <v>1784</v>
      </c>
      <c r="F14" s="26">
        <v>4346</v>
      </c>
      <c r="G14" s="26">
        <v>848</v>
      </c>
      <c r="H14" s="26">
        <v>285</v>
      </c>
      <c r="I14" s="26">
        <v>20</v>
      </c>
      <c r="J14" s="39">
        <f t="shared" si="0"/>
        <v>1.2961526990754548</v>
      </c>
      <c r="K14" s="44">
        <f t="shared" si="1"/>
        <v>36.917098445595855</v>
      </c>
    </row>
    <row r="15" spans="1:11" ht="13.5" customHeight="1">
      <c r="A15" s="12" t="s">
        <v>14</v>
      </c>
      <c r="B15" s="22"/>
      <c r="C15" s="26">
        <v>699</v>
      </c>
      <c r="D15" s="26">
        <v>3297</v>
      </c>
      <c r="E15" s="26">
        <v>1662</v>
      </c>
      <c r="F15" s="26">
        <v>4391</v>
      </c>
      <c r="G15" s="26">
        <v>777</v>
      </c>
      <c r="H15" s="26">
        <v>251</v>
      </c>
      <c r="I15" s="26">
        <v>21</v>
      </c>
      <c r="J15" s="39">
        <f t="shared" si="0"/>
        <v>1.3318168031543827</v>
      </c>
      <c r="K15" s="44">
        <f t="shared" si="1"/>
        <v>35.908440629470675</v>
      </c>
    </row>
    <row r="16" spans="1:11" ht="13.5" customHeight="1">
      <c r="A16" s="12" t="s">
        <v>4</v>
      </c>
      <c r="B16" s="22"/>
      <c r="C16" s="26">
        <v>705</v>
      </c>
      <c r="D16" s="26">
        <v>3377</v>
      </c>
      <c r="E16" s="26">
        <v>1451</v>
      </c>
      <c r="F16" s="26">
        <v>4433</v>
      </c>
      <c r="G16" s="26">
        <v>708</v>
      </c>
      <c r="H16" s="26">
        <v>246</v>
      </c>
      <c r="I16" s="26">
        <v>13</v>
      </c>
      <c r="J16" s="39">
        <f t="shared" si="0"/>
        <v>1.3127035830618892</v>
      </c>
      <c r="K16" s="44">
        <f t="shared" si="1"/>
        <v>34.893617021276597</v>
      </c>
    </row>
    <row r="17" spans="1:11" ht="13.5" customHeight="1">
      <c r="A17" s="12" t="s">
        <v>24</v>
      </c>
      <c r="B17" s="22"/>
      <c r="C17" s="26">
        <v>695</v>
      </c>
      <c r="D17" s="26">
        <v>3458</v>
      </c>
      <c r="E17" s="26">
        <v>1775</v>
      </c>
      <c r="F17" s="26">
        <v>4567</v>
      </c>
      <c r="G17" s="26">
        <v>732</v>
      </c>
      <c r="H17" s="26">
        <v>277</v>
      </c>
      <c r="I17" s="26">
        <v>23</v>
      </c>
      <c r="J17" s="39">
        <f t="shared" si="0"/>
        <v>1.3207056101792944</v>
      </c>
      <c r="K17" s="44">
        <f t="shared" si="1"/>
        <v>39.856115107913666</v>
      </c>
    </row>
    <row r="18" spans="1:11" ht="13.5" customHeight="1">
      <c r="A18" s="12" t="s">
        <v>25</v>
      </c>
      <c r="B18" s="22"/>
      <c r="C18" s="26">
        <v>679</v>
      </c>
      <c r="D18" s="26">
        <v>3489</v>
      </c>
      <c r="E18" s="26">
        <v>1931</v>
      </c>
      <c r="F18" s="26">
        <v>4884</v>
      </c>
      <c r="G18" s="26">
        <v>753</v>
      </c>
      <c r="H18" s="26">
        <v>247</v>
      </c>
      <c r="I18" s="26">
        <v>18</v>
      </c>
      <c r="J18" s="39">
        <f t="shared" si="0"/>
        <v>1.3998280309544282</v>
      </c>
      <c r="K18" s="44">
        <f t="shared" si="1"/>
        <v>36.37702503681885</v>
      </c>
    </row>
    <row r="19" spans="1:11" ht="13.5" customHeight="1">
      <c r="A19" s="12" t="s">
        <v>26</v>
      </c>
      <c r="B19" s="22"/>
      <c r="C19" s="26">
        <v>577</v>
      </c>
      <c r="D19" s="26">
        <v>3385</v>
      </c>
      <c r="E19" s="26">
        <v>1734</v>
      </c>
      <c r="F19" s="26">
        <v>5086</v>
      </c>
      <c r="G19" s="26">
        <v>668</v>
      </c>
      <c r="H19" s="26">
        <v>252</v>
      </c>
      <c r="I19" s="26">
        <v>21</v>
      </c>
      <c r="J19" s="39">
        <f t="shared" si="0"/>
        <v>1.5025110782865583</v>
      </c>
      <c r="K19" s="44">
        <f t="shared" si="1"/>
        <v>43.67417677642981</v>
      </c>
    </row>
    <row r="20" spans="1:11" ht="13.5" customHeight="1">
      <c r="A20" s="12" t="s">
        <v>18</v>
      </c>
      <c r="B20" s="22"/>
      <c r="C20" s="26">
        <v>541</v>
      </c>
      <c r="D20" s="26">
        <v>3255</v>
      </c>
      <c r="E20" s="26">
        <v>1857</v>
      </c>
      <c r="F20" s="26">
        <v>5100</v>
      </c>
      <c r="G20" s="26">
        <v>569</v>
      </c>
      <c r="H20" s="26">
        <v>241</v>
      </c>
      <c r="I20" s="26">
        <v>18</v>
      </c>
      <c r="J20" s="39">
        <f t="shared" si="0"/>
        <v>1.566820276497696</v>
      </c>
      <c r="K20" s="44">
        <f t="shared" si="1"/>
        <v>44.547134935304989</v>
      </c>
    </row>
    <row r="21" spans="1:11" ht="13.5" customHeight="1">
      <c r="A21" s="10" t="s">
        <v>27</v>
      </c>
      <c r="B21" s="20"/>
      <c r="C21" s="26">
        <v>737</v>
      </c>
      <c r="D21" s="26">
        <v>3289</v>
      </c>
      <c r="E21" s="26">
        <v>1737</v>
      </c>
      <c r="F21" s="26">
        <v>5074</v>
      </c>
      <c r="G21" s="26">
        <v>707</v>
      </c>
      <c r="H21" s="26">
        <v>231</v>
      </c>
      <c r="I21" s="26">
        <v>20</v>
      </c>
      <c r="J21" s="39">
        <f t="shared" si="0"/>
        <v>1.5427181514138035</v>
      </c>
      <c r="K21" s="44">
        <f t="shared" si="1"/>
        <v>31.343283582089555</v>
      </c>
    </row>
    <row r="22" spans="1:11" ht="13.5" customHeight="1">
      <c r="A22" s="12" t="s">
        <v>10</v>
      </c>
      <c r="B22" s="22"/>
      <c r="C22" s="26">
        <v>731</v>
      </c>
      <c r="D22" s="26">
        <v>3395</v>
      </c>
      <c r="E22" s="26">
        <v>1499</v>
      </c>
      <c r="F22" s="26">
        <v>4761</v>
      </c>
      <c r="G22" s="26">
        <v>837</v>
      </c>
      <c r="H22" s="26">
        <v>274</v>
      </c>
      <c r="I22" s="26">
        <v>24</v>
      </c>
      <c r="J22" s="39">
        <f t="shared" si="0"/>
        <v>1.4023564064801177</v>
      </c>
      <c r="K22" s="44">
        <f t="shared" si="1"/>
        <v>37.482900136798911</v>
      </c>
    </row>
    <row r="23" spans="1:11" ht="13.5" customHeight="1">
      <c r="A23" s="13" t="s">
        <v>28</v>
      </c>
      <c r="B23" s="18"/>
      <c r="C23" s="28">
        <v>830</v>
      </c>
      <c r="D23" s="32">
        <v>3565</v>
      </c>
      <c r="E23" s="32">
        <v>1803</v>
      </c>
      <c r="F23" s="32">
        <v>4748</v>
      </c>
      <c r="G23" s="32">
        <v>917</v>
      </c>
      <c r="H23" s="32">
        <v>344</v>
      </c>
      <c r="I23" s="32">
        <v>23</v>
      </c>
      <c r="J23" s="41">
        <f t="shared" si="0"/>
        <v>1.3318373071528751</v>
      </c>
      <c r="K23" s="46">
        <f t="shared" si="1"/>
        <v>41.445783132530124</v>
      </c>
    </row>
    <row r="24" spans="1:11" ht="13.5" customHeight="1">
      <c r="A24" s="14" t="s">
        <v>29</v>
      </c>
      <c r="B24" s="4"/>
      <c r="C24" s="4"/>
      <c r="D24" s="4"/>
      <c r="E24" s="4"/>
      <c r="F24" s="4"/>
      <c r="G24" s="4"/>
      <c r="H24" s="4"/>
      <c r="I24" s="38" t="s">
        <v>30</v>
      </c>
      <c r="J24" s="38"/>
      <c r="K24" s="38"/>
    </row>
    <row r="25" spans="1:11">
      <c r="C25" s="29"/>
      <c r="D25" s="29"/>
      <c r="E25" s="29"/>
      <c r="F25" s="29"/>
      <c r="G25" s="29"/>
      <c r="H25" s="29"/>
      <c r="I25" s="29"/>
      <c r="J25" s="29"/>
      <c r="K25" s="29"/>
    </row>
    <row r="26" spans="1:11">
      <c r="C26" s="30"/>
    </row>
    <row r="27" spans="1:11">
      <c r="C27" s="29"/>
    </row>
  </sheetData>
  <mergeCells count="24">
    <mergeCell ref="A1:K1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I24:K24"/>
    <mergeCell ref="A3:B4"/>
    <mergeCell ref="C3:C4"/>
    <mergeCell ref="D3:D4"/>
    <mergeCell ref="E3:E4"/>
    <mergeCell ref="F3:F4"/>
    <mergeCell ref="G3:G4"/>
    <mergeCell ref="H3:H4"/>
    <mergeCell ref="J3:J4"/>
    <mergeCell ref="K3:K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2018-10-23T08:05:22Z</cp:lastPrinted>
  <dcterms:created xsi:type="dcterms:W3CDTF">2007-12-17T06:15:32Z</dcterms:created>
  <dcterms:modified xsi:type="dcterms:W3CDTF">2022-04-02T09:12:33Z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2022-04-02T09:12:33Z</vt:filetime>
  </property>
</Properties>
</file>