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5" sheetId="2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<sst xmlns="http://schemas.openxmlformats.org/spreadsheetml/2006/main" xmlns:r="http://schemas.openxmlformats.org/officeDocument/2006/relationships" count="31" uniqueCount="31">
  <si>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6月</t>
    <rPh sb="1" eb="2">
      <t>ツキ</t>
    </rPh>
    <phoneticPr fontId="19"/>
  </si>
  <si>
    <t>8月</t>
    <rPh sb="1" eb="2">
      <t>ツキ</t>
    </rPh>
    <phoneticPr fontId="19"/>
  </si>
  <si>
    <t>令和元年5月</t>
    <rPh sb="0" eb="2">
      <t>レイワ</t>
    </rPh>
    <rPh sb="2" eb="3">
      <t>ガン</t>
    </rPh>
    <rPh sb="3" eb="4">
      <t>ネン</t>
    </rPh>
    <rPh sb="5" eb="6">
      <t>ツキ</t>
    </rPh>
    <phoneticPr fontId="19"/>
  </si>
  <si>
    <t>令和元</t>
    <rPh sb="0" eb="2">
      <t>レイワ</t>
    </rPh>
    <rPh sb="2" eb="3">
      <t>ガン</t>
    </rPh>
    <phoneticPr fontId="19"/>
  </si>
  <si>
    <t>12月</t>
    <rPh sb="2" eb="3">
      <t>ツキ</t>
    </rPh>
    <phoneticPr fontId="19"/>
  </si>
  <si>
    <t>就職率
(%)</t>
    <rPh sb="0" eb="2">
      <t>シュウショク</t>
    </rPh>
    <rPh sb="2" eb="3">
      <t>リツ</t>
    </rPh>
    <phoneticPr fontId="19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</si>
  <si>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19"/>
  </si>
  <si>
    <t>新規
求人数</t>
    <rPh sb="0" eb="2">
      <t>シンキ</t>
    </rPh>
    <rPh sb="3" eb="5">
      <t>キュウジン</t>
    </rPh>
    <rPh sb="5" eb="6">
      <t>カズ</t>
    </rPh>
    <phoneticPr fontId="19"/>
  </si>
  <si>
    <t>2月</t>
    <rPh sb="1" eb="2">
      <t>ツキ</t>
    </rPh>
    <phoneticPr fontId="19"/>
  </si>
  <si>
    <t>令和2年 1月</t>
    <rPh sb="0" eb="2">
      <t>レイワ</t>
    </rPh>
    <rPh sb="3" eb="4">
      <t>ネン</t>
    </rPh>
    <rPh sb="6" eb="7">
      <t>ツキ</t>
    </rPh>
    <phoneticPr fontId="19"/>
  </si>
  <si>
    <t>3月</t>
    <rPh sb="1" eb="2">
      <t>ツキ</t>
    </rPh>
    <phoneticPr fontId="19"/>
  </si>
  <si>
    <t>令和元年度計</t>
    <rPh sb="0" eb="2">
      <t>レイワ</t>
    </rPh>
    <rPh sb="2" eb="3">
      <t>ガン</t>
    </rPh>
    <rPh sb="3" eb="5">
      <t>ネンド</t>
    </rPh>
    <rPh sb="5" eb="6">
      <t>ケイ</t>
    </rPh>
    <phoneticPr fontId="19"/>
  </si>
  <si>
    <t>11月</t>
    <rPh sb="2" eb="3">
      <t>ツキ</t>
    </rPh>
    <phoneticPr fontId="19"/>
  </si>
  <si>
    <t>就職</t>
    <rPh sb="0" eb="2">
      <t>シュウショク</t>
    </rPh>
    <phoneticPr fontId="19"/>
  </si>
  <si>
    <t>年度</t>
    <rPh sb="0" eb="2">
      <t>ネンド</t>
    </rPh>
    <phoneticPr fontId="19"/>
  </si>
  <si>
    <t>就職
者数</t>
    <rPh sb="0" eb="2">
      <t>シュウショク</t>
    </rPh>
    <rPh sb="3" eb="4">
      <t>シャ</t>
    </rPh>
    <rPh sb="4" eb="5">
      <t>カズ</t>
    </rPh>
    <phoneticPr fontId="19"/>
  </si>
  <si>
    <t>平成26</t>
    <rPh sb="0" eb="2">
      <t>ヘイセイ</t>
    </rPh>
    <phoneticPr fontId="19"/>
  </si>
  <si>
    <t>9月</t>
    <rPh sb="1" eb="2">
      <t>ツキ</t>
    </rPh>
    <phoneticPr fontId="19"/>
  </si>
  <si>
    <t>（単位　人）</t>
    <rPh sb="1" eb="3">
      <t>タンイ</t>
    </rPh>
    <rPh sb="4" eb="5">
      <t>ニン</t>
    </rPh>
    <phoneticPr fontId="19"/>
  </si>
  <si>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19"/>
  </si>
  <si>
    <t>新規
求職者数</t>
    <rPh sb="0" eb="2">
      <t>シンキ</t>
    </rPh>
    <rPh sb="3" eb="6">
      <t>キュウショクシャ</t>
    </rPh>
    <rPh sb="6" eb="7">
      <t>カズ</t>
    </rPh>
    <phoneticPr fontId="19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</si>
  <si>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19"/>
  </si>
  <si>
    <t>紹介数</t>
    <rPh sb="0" eb="2">
      <t>ショウカイ</t>
    </rPh>
    <rPh sb="2" eb="3">
      <t>カズ</t>
    </rPh>
    <phoneticPr fontId="19"/>
  </si>
  <si>
    <t>他府県関係</t>
    <rPh sb="0" eb="1">
      <t>タ</t>
    </rPh>
    <rPh sb="1" eb="3">
      <t>フケン</t>
    </rPh>
    <rPh sb="3" eb="5">
      <t>カンケイ</t>
    </rPh>
    <phoneticPr fontId="19"/>
  </si>
  <si>
    <t>有効求人倍率</t>
    <rPh sb="0" eb="2">
      <t>ユウコウ</t>
    </rPh>
    <rPh sb="2" eb="4">
      <t>キュウジン</t>
    </rPh>
    <rPh sb="4" eb="6">
      <t>バイリツ</t>
    </rPh>
    <phoneticPr fontId="19"/>
  </si>
  <si>
    <t>月平均</t>
    <rPh sb="0" eb="1">
      <t>ツキ</t>
    </rPh>
    <rPh sb="1" eb="3">
      <t>ヘイキン</t>
    </rPh>
    <phoneticPr fontId="19"/>
  </si>
  <si>
    <t>平成31年 4月</t>
    <rPh sb="0" eb="2">
      <t>ヘイセイ</t>
    </rPh>
    <rPh sb="4" eb="5">
      <t>ネン</t>
    </rPh>
    <rPh sb="7" eb="8">
      <t>ツキ</t>
    </rPh>
    <phoneticPr fontId="19"/>
  </si>
  <si>
    <t>7月</t>
    <rPh sb="1" eb="2">
      <t>ツキ</t>
    </rPh>
    <phoneticPr fontId="19"/>
  </si>
  <si>
    <t>10月</t>
    <rPh sb="2" eb="3">
      <t>ツキ</t>
    </rPh>
    <phoneticPr fontId="19"/>
  </si>
  <si>
    <t>(注) 学卒を除く、臨時・季節・パートを含む。</t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</si>
  <si>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2">
      <t>アンテイショ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</si>
</sst>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8" formatCode="#,##0.00;&quot;▲ &quot;#,##0.00"/>
    <numFmt numFmtId="179" formatCode="#,##0.00;&quot;△ &quot;#,##0.00"/>
    <numFmt numFmtId="180" formatCode="#,##0.0;&quot;▲ &quot;#,##0.0"/>
    <numFmt numFmtId="176" formatCode="#,##0;&quot;▲ &quot;#,##0"/>
    <numFmt numFmtId="177" formatCode="#,##0_ ;[Red]\-#,##0\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55" fontId="22" fillId="0" borderId="12" xfId="0" quotePrefix="1" applyNumberFormat="1" applyFont="1" applyBorder="1" applyAlignment="1">
      <alignment horizontal="right" vertical="center"/>
    </xf>
    <xf numFmtId="31" fontId="22" fillId="0" borderId="12" xfId="0" applyNumberFormat="1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0" fillId="0" borderId="15" xfId="0" applyFont="1" applyBorder="1" applyAlignment="1">
      <alignment horizontal="right" vertical="center"/>
    </xf>
    <xf numFmtId="55" fontId="22" fillId="0" borderId="15" xfId="0" quotePrefix="1" applyNumberFormat="1" applyFont="1" applyBorder="1" applyAlignment="1">
      <alignment horizontal="right" vertical="center"/>
    </xf>
    <xf numFmtId="31" fontId="22" fillId="0" borderId="15" xfId="0" applyNumberFormat="1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6" xfId="0" applyFont="1" applyBorder="1" applyAlignment="1">
      <alignment horizontal="center" vertical="center"/>
    </xf>
    <xf numFmtId="176" fontId="25" fillId="0" borderId="18" xfId="0" applyNumberFormat="1" applyFont="1" applyBorder="1">
      <alignment vertical="center"/>
    </xf>
    <xf numFmtId="176" fontId="25" fillId="0" borderId="0" xfId="0" applyNumberFormat="1" applyFont="1">
      <alignment vertical="center"/>
    </xf>
    <xf numFmtId="176" fontId="0" fillId="0" borderId="13" xfId="42" applyNumberFormat="1" applyFont="1" applyBorder="1" applyAlignment="1">
      <alignment vertical="center"/>
    </xf>
    <xf numFmtId="176" fontId="25" fillId="0" borderId="14" xfId="0" applyNumberFormat="1" applyFont="1" applyBorder="1">
      <alignment vertical="center"/>
    </xf>
    <xf numFmtId="177" fontId="20" fillId="0" borderId="0" xfId="0" applyNumberFormat="1" applyFont="1" applyAlignment="1">
      <alignment vertical="center"/>
    </xf>
    <xf numFmtId="176" fontId="20" fillId="0" borderId="0" xfId="0" applyNumberFormat="1" applyFont="1" applyAlignment="1">
      <alignment vertical="center"/>
    </xf>
    <xf numFmtId="176" fontId="0" fillId="0" borderId="19" xfId="42" applyNumberFormat="1" applyFont="1" applyBorder="1" applyAlignment="1">
      <alignment vertical="center"/>
    </xf>
    <xf numFmtId="176" fontId="25" fillId="0" borderId="20" xfId="0" applyNumberFormat="1" applyFont="1" applyBorder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178" fontId="25" fillId="0" borderId="0" xfId="0" applyNumberFormat="1" applyFont="1">
      <alignment vertical="center"/>
    </xf>
    <xf numFmtId="179" fontId="0" fillId="0" borderId="19" xfId="0" applyNumberFormat="1" applyFont="1" applyBorder="1" applyAlignment="1">
      <alignment vertical="center"/>
    </xf>
    <xf numFmtId="178" fontId="25" fillId="0" borderId="20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180" fontId="25" fillId="0" borderId="0" xfId="0" applyNumberFormat="1" applyFont="1">
      <alignment vertical="center"/>
    </xf>
    <xf numFmtId="180" fontId="0" fillId="0" borderId="19" xfId="0" applyNumberFormat="1" applyFont="1" applyBorder="1" applyAlignment="1">
      <alignment vertical="center"/>
    </xf>
    <xf numFmtId="180" fontId="25" fillId="0" borderId="20" xfId="0" applyNumberFormat="1" applyFont="1" applyBorder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7"/>
  <sheetViews>
    <sheetView tabSelected="1" workbookViewId="0">
      <selection activeCell="C27" sqref="C27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8" style="1" customWidth="1"/>
    <col min="11" max="11" width="7" style="1" customWidth="1"/>
    <col min="12" max="16384" width="9" style="1" bestFit="1" customWidth="1"/>
  </cols>
  <sheetData>
    <row r="1" spans="1:11" s="2" customFormat="1" ht="14.25">
      <c r="A1" s="3" t="s">
        <v>19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3" t="s">
        <v>18</v>
      </c>
    </row>
    <row r="3" spans="1:11" ht="13.5" customHeight="1">
      <c r="A3" s="5" t="s">
        <v>14</v>
      </c>
      <c r="B3" s="16"/>
      <c r="C3" s="24" t="s">
        <v>20</v>
      </c>
      <c r="D3" s="24" t="s">
        <v>6</v>
      </c>
      <c r="E3" s="34" t="s">
        <v>7</v>
      </c>
      <c r="F3" s="24" t="s">
        <v>21</v>
      </c>
      <c r="G3" s="36" t="s">
        <v>22</v>
      </c>
      <c r="H3" s="34" t="s">
        <v>15</v>
      </c>
      <c r="I3" s="37" t="s">
        <v>23</v>
      </c>
      <c r="J3" s="34" t="s">
        <v>24</v>
      </c>
      <c r="K3" s="44" t="s">
        <v>5</v>
      </c>
    </row>
    <row r="4" spans="1:11" ht="13.5" customHeight="1">
      <c r="A4" s="6"/>
      <c r="B4" s="17"/>
      <c r="C4" s="25"/>
      <c r="D4" s="25"/>
      <c r="E4" s="35"/>
      <c r="F4" s="25"/>
      <c r="G4" s="35"/>
      <c r="H4" s="35"/>
      <c r="I4" s="38" t="s">
        <v>13</v>
      </c>
      <c r="J4" s="35"/>
      <c r="K4" s="17"/>
    </row>
    <row r="5" spans="1:11" ht="13.5" customHeight="1">
      <c r="A5" s="7" t="s">
        <v>25</v>
      </c>
      <c r="B5" s="13" t="s">
        <v>16</v>
      </c>
      <c r="C5" s="27">
        <v>982</v>
      </c>
      <c r="D5" s="27">
        <v>3845</v>
      </c>
      <c r="E5" s="27">
        <v>1572</v>
      </c>
      <c r="F5" s="27">
        <v>4352</v>
      </c>
      <c r="G5" s="27">
        <v>1211</v>
      </c>
      <c r="H5" s="27">
        <v>390</v>
      </c>
      <c r="I5" s="27">
        <v>31</v>
      </c>
      <c r="J5" s="40">
        <f t="shared" ref="J5:J23" si="0">F5/D5</f>
        <v>1.1318595578673603</v>
      </c>
      <c r="K5" s="45">
        <f>H5/C5*100</f>
        <v>39.714867617107942</v>
      </c>
    </row>
    <row r="6" spans="1:11" ht="13.5" customHeight="1">
      <c r="A6" s="8"/>
      <c r="B6" s="18">
        <v>27</v>
      </c>
      <c r="C6" s="26">
        <v>951</v>
      </c>
      <c r="D6" s="27">
        <v>3788</v>
      </c>
      <c r="E6" s="27">
        <v>1570</v>
      </c>
      <c r="F6" s="27">
        <v>4279</v>
      </c>
      <c r="G6" s="27">
        <v>1185</v>
      </c>
      <c r="H6" s="27">
        <v>396</v>
      </c>
      <c r="I6" s="27">
        <v>34</v>
      </c>
      <c r="J6" s="40">
        <f t="shared" si="0"/>
        <v>1.1296198521647307</v>
      </c>
      <c r="K6" s="45">
        <f>H6/C6*100</f>
        <v>41.640378548895903</v>
      </c>
    </row>
    <row r="7" spans="1:11" ht="13.5" customHeight="1">
      <c r="A7" s="8"/>
      <c r="B7" s="13">
        <v>28</v>
      </c>
      <c r="C7" s="27">
        <v>910</v>
      </c>
      <c r="D7" s="27">
        <v>3612</v>
      </c>
      <c r="E7" s="27">
        <v>1612</v>
      </c>
      <c r="F7" s="27">
        <v>4415</v>
      </c>
      <c r="G7" s="27">
        <v>1096</v>
      </c>
      <c r="H7" s="27">
        <v>364</v>
      </c>
      <c r="I7" s="27">
        <v>30</v>
      </c>
      <c r="J7" s="40">
        <f t="shared" si="0"/>
        <v>1.2223145071982282</v>
      </c>
      <c r="K7" s="45">
        <f>H7/C7*100</f>
        <v>40</v>
      </c>
    </row>
    <row r="8" spans="1:11" ht="13.5" customHeight="1">
      <c r="A8" s="8"/>
      <c r="B8" s="13">
        <v>29</v>
      </c>
      <c r="C8" s="27">
        <v>852</v>
      </c>
      <c r="D8" s="27">
        <v>3371</v>
      </c>
      <c r="E8" s="27">
        <v>1754</v>
      </c>
      <c r="F8" s="27">
        <v>4894</v>
      </c>
      <c r="G8" s="27">
        <v>925</v>
      </c>
      <c r="H8" s="27">
        <v>340</v>
      </c>
      <c r="I8" s="27">
        <v>27</v>
      </c>
      <c r="J8" s="40">
        <f t="shared" si="0"/>
        <v>1.4517947196677543</v>
      </c>
      <c r="K8" s="45">
        <f>H8/C8*100</f>
        <v>39.906103286384976</v>
      </c>
    </row>
    <row r="9" spans="1:11" ht="13.5" customHeight="1">
      <c r="A9" s="8"/>
      <c r="B9" s="13">
        <v>30</v>
      </c>
      <c r="C9" s="27">
        <v>792</v>
      </c>
      <c r="D9" s="27">
        <v>3279</v>
      </c>
      <c r="E9" s="27">
        <v>1884</v>
      </c>
      <c r="F9" s="27">
        <v>5285</v>
      </c>
      <c r="G9" s="27">
        <v>832</v>
      </c>
      <c r="H9" s="27">
        <v>322</v>
      </c>
      <c r="I9" s="27">
        <v>25</v>
      </c>
      <c r="J9" s="40">
        <f t="shared" si="0"/>
        <v>1.6117718816712412</v>
      </c>
      <c r="K9" s="45">
        <v>40.6</v>
      </c>
    </row>
    <row r="10" spans="1:11" ht="13.5" customHeight="1">
      <c r="A10" s="9"/>
      <c r="B10" s="14" t="s">
        <v>3</v>
      </c>
      <c r="C10" s="27">
        <f t="shared" ref="C10:I10" si="1">SUM(C12:C23)/12</f>
        <v>762.16666666666663</v>
      </c>
      <c r="D10" s="27">
        <f t="shared" si="1"/>
        <v>3133.25</v>
      </c>
      <c r="E10" s="27">
        <f t="shared" si="1"/>
        <v>1733.3333333333333</v>
      </c>
      <c r="F10" s="27">
        <f t="shared" si="1"/>
        <v>4879.583333333333</v>
      </c>
      <c r="G10" s="27">
        <f t="shared" si="1"/>
        <v>757.58333333333337</v>
      </c>
      <c r="H10" s="27">
        <f t="shared" si="1"/>
        <v>293.16666666666669</v>
      </c>
      <c r="I10" s="27">
        <f t="shared" si="1"/>
        <v>23.333333333333332</v>
      </c>
      <c r="J10" s="40">
        <f t="shared" si="0"/>
        <v>1.5573552488098086</v>
      </c>
      <c r="K10" s="45">
        <f t="shared" ref="K10:K23" si="2">H10/C10*100</f>
        <v>38.464902689700423</v>
      </c>
    </row>
    <row r="11" spans="1:11" ht="13.5" customHeight="1">
      <c r="A11" s="10" t="s">
        <v>11</v>
      </c>
      <c r="B11" s="19"/>
      <c r="C11" s="28">
        <f t="shared" ref="C11:I11" si="3">SUM(C12:C23)</f>
        <v>9146</v>
      </c>
      <c r="D11" s="32">
        <f t="shared" si="3"/>
        <v>37599</v>
      </c>
      <c r="E11" s="32">
        <f t="shared" si="3"/>
        <v>20800</v>
      </c>
      <c r="F11" s="32">
        <f t="shared" si="3"/>
        <v>58555</v>
      </c>
      <c r="G11" s="32">
        <f t="shared" si="3"/>
        <v>9091</v>
      </c>
      <c r="H11" s="32">
        <f t="shared" si="3"/>
        <v>3518</v>
      </c>
      <c r="I11" s="32">
        <f t="shared" si="3"/>
        <v>280</v>
      </c>
      <c r="J11" s="41">
        <f t="shared" si="0"/>
        <v>1.5573552488098088</v>
      </c>
      <c r="K11" s="46">
        <f t="shared" si="2"/>
        <v>38.464902689700416</v>
      </c>
    </row>
    <row r="12" spans="1:11" ht="13.5" customHeight="1">
      <c r="A12" s="11" t="s">
        <v>26</v>
      </c>
      <c r="B12" s="20"/>
      <c r="C12" s="27">
        <v>1024</v>
      </c>
      <c r="D12" s="27">
        <v>3373</v>
      </c>
      <c r="E12" s="27">
        <v>1735</v>
      </c>
      <c r="F12" s="27">
        <v>5122</v>
      </c>
      <c r="G12" s="27">
        <v>768</v>
      </c>
      <c r="H12" s="27">
        <v>327</v>
      </c>
      <c r="I12" s="27">
        <v>21</v>
      </c>
      <c r="J12" s="40">
        <f t="shared" si="0"/>
        <v>1.5185294989623481</v>
      </c>
      <c r="K12" s="45">
        <f t="shared" si="2"/>
        <v>31.93359375</v>
      </c>
    </row>
    <row r="13" spans="1:11" ht="13.5" customHeight="1">
      <c r="A13" s="12" t="s">
        <v>2</v>
      </c>
      <c r="B13" s="21"/>
      <c r="C13" s="27">
        <v>809</v>
      </c>
      <c r="D13" s="27">
        <v>3337</v>
      </c>
      <c r="E13" s="27">
        <v>1600</v>
      </c>
      <c r="F13" s="27">
        <v>4973</v>
      </c>
      <c r="G13" s="27">
        <v>759</v>
      </c>
      <c r="H13" s="27">
        <v>290</v>
      </c>
      <c r="I13" s="27">
        <v>15</v>
      </c>
      <c r="J13" s="40">
        <f t="shared" si="0"/>
        <v>1.4902607132154631</v>
      </c>
      <c r="K13" s="45">
        <f t="shared" si="2"/>
        <v>35.846724351050682</v>
      </c>
    </row>
    <row r="14" spans="1:11" ht="13.5" customHeight="1">
      <c r="A14" s="13" t="s">
        <v>0</v>
      </c>
      <c r="B14" s="22"/>
      <c r="C14" s="27">
        <v>755</v>
      </c>
      <c r="D14" s="27">
        <v>3305</v>
      </c>
      <c r="E14" s="27">
        <v>1618</v>
      </c>
      <c r="F14" s="27">
        <v>4726</v>
      </c>
      <c r="G14" s="27">
        <v>781</v>
      </c>
      <c r="H14" s="27">
        <v>270</v>
      </c>
      <c r="I14" s="27">
        <v>15</v>
      </c>
      <c r="J14" s="40">
        <f t="shared" si="0"/>
        <v>1.4299546142208774</v>
      </c>
      <c r="K14" s="45">
        <f t="shared" si="2"/>
        <v>35.76158940397351</v>
      </c>
    </row>
    <row r="15" spans="1:11" ht="13.5" customHeight="1">
      <c r="A15" s="13" t="s">
        <v>27</v>
      </c>
      <c r="B15" s="22"/>
      <c r="C15" s="27">
        <v>756</v>
      </c>
      <c r="D15" s="27">
        <v>3296</v>
      </c>
      <c r="E15" s="27">
        <v>1673</v>
      </c>
      <c r="F15" s="27">
        <v>4613</v>
      </c>
      <c r="G15" s="27">
        <v>795</v>
      </c>
      <c r="H15" s="27">
        <v>329</v>
      </c>
      <c r="I15" s="27">
        <v>33</v>
      </c>
      <c r="J15" s="40">
        <f t="shared" si="0"/>
        <v>1.3995752427184467</v>
      </c>
      <c r="K15" s="45">
        <f t="shared" si="2"/>
        <v>43.518518518518519</v>
      </c>
    </row>
    <row r="16" spans="1:11" ht="13.5" customHeight="1">
      <c r="A16" s="13" t="s">
        <v>1</v>
      </c>
      <c r="B16" s="22"/>
      <c r="C16" s="27">
        <v>673</v>
      </c>
      <c r="D16" s="27">
        <v>3176</v>
      </c>
      <c r="E16" s="27">
        <v>1488</v>
      </c>
      <c r="F16" s="27">
        <v>4472</v>
      </c>
      <c r="G16" s="27">
        <v>686</v>
      </c>
      <c r="H16" s="27">
        <v>256</v>
      </c>
      <c r="I16" s="27">
        <v>21</v>
      </c>
      <c r="J16" s="40">
        <f t="shared" si="0"/>
        <v>1.4080604534005037</v>
      </c>
      <c r="K16" s="45">
        <f t="shared" si="2"/>
        <v>38.038632986627043</v>
      </c>
    </row>
    <row r="17" spans="1:11" ht="13.5" customHeight="1">
      <c r="A17" s="13" t="s">
        <v>17</v>
      </c>
      <c r="B17" s="22"/>
      <c r="C17" s="27">
        <v>750</v>
      </c>
      <c r="D17" s="27">
        <v>3174</v>
      </c>
      <c r="E17" s="27">
        <v>1709</v>
      </c>
      <c r="F17" s="27">
        <v>4641</v>
      </c>
      <c r="G17" s="27">
        <v>793</v>
      </c>
      <c r="H17" s="27">
        <v>339</v>
      </c>
      <c r="I17" s="27">
        <v>27</v>
      </c>
      <c r="J17" s="40">
        <f t="shared" si="0"/>
        <v>1.4621928166351608</v>
      </c>
      <c r="K17" s="45">
        <f t="shared" si="2"/>
        <v>45.2</v>
      </c>
    </row>
    <row r="18" spans="1:11" ht="13.5" customHeight="1">
      <c r="A18" s="13" t="s">
        <v>28</v>
      </c>
      <c r="B18" s="22"/>
      <c r="C18" s="27">
        <v>749</v>
      </c>
      <c r="D18" s="27">
        <v>3123</v>
      </c>
      <c r="E18" s="27">
        <v>1767</v>
      </c>
      <c r="F18" s="27">
        <v>4625</v>
      </c>
      <c r="G18" s="27">
        <v>833</v>
      </c>
      <c r="H18" s="27">
        <v>322</v>
      </c>
      <c r="I18" s="27">
        <v>30</v>
      </c>
      <c r="J18" s="40">
        <f t="shared" si="0"/>
        <v>1.4809478065962216</v>
      </c>
      <c r="K18" s="45">
        <f t="shared" si="2"/>
        <v>42.990654205607477</v>
      </c>
    </row>
    <row r="19" spans="1:11" ht="13.5" customHeight="1">
      <c r="A19" s="13" t="s">
        <v>12</v>
      </c>
      <c r="B19" s="22"/>
      <c r="C19" s="27">
        <v>630</v>
      </c>
      <c r="D19" s="27">
        <v>2963</v>
      </c>
      <c r="E19" s="27">
        <v>1551</v>
      </c>
      <c r="F19" s="27">
        <v>4610</v>
      </c>
      <c r="G19" s="27">
        <v>639</v>
      </c>
      <c r="H19" s="27">
        <v>285</v>
      </c>
      <c r="I19" s="27">
        <v>32</v>
      </c>
      <c r="J19" s="40">
        <f t="shared" si="0"/>
        <v>1.5558555518056025</v>
      </c>
      <c r="K19" s="45">
        <f t="shared" si="2"/>
        <v>45.238095238095241</v>
      </c>
    </row>
    <row r="20" spans="1:11" ht="13.5" customHeight="1">
      <c r="A20" s="13" t="s">
        <v>4</v>
      </c>
      <c r="B20" s="22"/>
      <c r="C20" s="27">
        <v>557</v>
      </c>
      <c r="D20" s="27">
        <v>2773</v>
      </c>
      <c r="E20" s="27">
        <v>2118</v>
      </c>
      <c r="F20" s="27">
        <v>5172</v>
      </c>
      <c r="G20" s="27">
        <v>633</v>
      </c>
      <c r="H20" s="27">
        <v>236</v>
      </c>
      <c r="I20" s="27">
        <v>18</v>
      </c>
      <c r="J20" s="40">
        <f t="shared" si="0"/>
        <v>1.8651280201947349</v>
      </c>
      <c r="K20" s="45">
        <f t="shared" si="2"/>
        <v>42.369838420107719</v>
      </c>
    </row>
    <row r="21" spans="1:11" ht="13.5" customHeight="1">
      <c r="A21" s="11" t="s">
        <v>9</v>
      </c>
      <c r="B21" s="20"/>
      <c r="C21" s="27">
        <v>845</v>
      </c>
      <c r="D21" s="27">
        <v>2903</v>
      </c>
      <c r="E21" s="27">
        <v>1777</v>
      </c>
      <c r="F21" s="27">
        <v>5134</v>
      </c>
      <c r="G21" s="27">
        <v>729</v>
      </c>
      <c r="H21" s="27">
        <v>232</v>
      </c>
      <c r="I21" s="27">
        <v>18</v>
      </c>
      <c r="J21" s="40">
        <f t="shared" si="0"/>
        <v>1.7685153289700311</v>
      </c>
      <c r="K21" s="45">
        <f t="shared" si="2"/>
        <v>27.455621301775146</v>
      </c>
    </row>
    <row r="22" spans="1:11" ht="13.5" customHeight="1">
      <c r="A22" s="13" t="s">
        <v>8</v>
      </c>
      <c r="B22" s="22"/>
      <c r="C22" s="27">
        <v>751</v>
      </c>
      <c r="D22" s="27">
        <v>2998</v>
      </c>
      <c r="E22" s="27">
        <v>1774</v>
      </c>
      <c r="F22" s="27">
        <v>5233</v>
      </c>
      <c r="G22" s="27">
        <v>754</v>
      </c>
      <c r="H22" s="27">
        <v>282</v>
      </c>
      <c r="I22" s="27">
        <v>23</v>
      </c>
      <c r="J22" s="40">
        <f t="shared" si="0"/>
        <v>1.7454969979986659</v>
      </c>
      <c r="K22" s="45">
        <f t="shared" si="2"/>
        <v>37.549933422103862</v>
      </c>
    </row>
    <row r="23" spans="1:11" ht="13.5" customHeight="1">
      <c r="A23" s="14" t="s">
        <v>10</v>
      </c>
      <c r="B23" s="23"/>
      <c r="C23" s="29">
        <v>847</v>
      </c>
      <c r="D23" s="33">
        <v>3178</v>
      </c>
      <c r="E23" s="33">
        <v>1990</v>
      </c>
      <c r="F23" s="33">
        <v>5234</v>
      </c>
      <c r="G23" s="33">
        <v>921</v>
      </c>
      <c r="H23" s="33">
        <v>350</v>
      </c>
      <c r="I23" s="33">
        <v>27</v>
      </c>
      <c r="J23" s="42">
        <f t="shared" si="0"/>
        <v>1.6469477658904972</v>
      </c>
      <c r="K23" s="47">
        <f t="shared" si="2"/>
        <v>41.32231404958678</v>
      </c>
    </row>
    <row r="24" spans="1:11" ht="13.5" customHeight="1">
      <c r="A24" s="15" t="s">
        <v>29</v>
      </c>
      <c r="B24" s="4"/>
      <c r="C24" s="4"/>
      <c r="D24" s="4"/>
      <c r="E24" s="4"/>
      <c r="F24" s="4"/>
      <c r="G24" s="4"/>
      <c r="H24" s="4"/>
      <c r="I24" s="39" t="s">
        <v>30</v>
      </c>
      <c r="J24" s="39"/>
      <c r="K24" s="39"/>
    </row>
    <row r="25" spans="1:11"/>
    <row r="26" spans="1:11">
      <c r="C26" s="30"/>
    </row>
    <row r="27" spans="1:11">
      <c r="C27" s="31"/>
    </row>
  </sheetData>
  <mergeCells count="24">
    <mergeCell ref="A1:K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I24:K24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2021-03-05T06:16:07Z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2021-03-05T06:16:07Z</vt:filetime>
  </property>
</Properties>
</file>