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9"/>
  </bookViews>
  <sheets>
    <sheet name="136" sheetId="1" r:id="rId1"/>
    <sheet name="137" sheetId="2" r:id="rId2"/>
    <sheet name="138" sheetId="3" r:id="rId3"/>
    <sheet name="139" sheetId="4" r:id="rId4"/>
    <sheet name="140" sheetId="5" r:id="rId5"/>
    <sheet name="141" sheetId="6" r:id="rId6"/>
    <sheet name="142-a" sheetId="7" r:id="rId7"/>
    <sheet name="142-b" sheetId="8" r:id="rId8"/>
    <sheet name="142-ｃ" sheetId="9" r:id="rId9"/>
    <sheet name="142-ｄ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<sst xmlns="http://schemas.openxmlformats.org/spreadsheetml/2006/main" count="385" uniqueCount="175">
  <si>
    <t>年次</t>
  </si>
  <si>
    <t>合計</t>
  </si>
  <si>
    <t>凶悪犯</t>
  </si>
  <si>
    <t>窃盗</t>
  </si>
  <si>
    <t>粗暴犯</t>
  </si>
  <si>
    <t>知能犯</t>
  </si>
  <si>
    <t>発生</t>
  </si>
  <si>
    <t>検挙</t>
  </si>
  <si>
    <t>風俗犯</t>
  </si>
  <si>
    <t>業務上過失致死傷</t>
  </si>
  <si>
    <t>その他の刑法犯</t>
  </si>
  <si>
    <t>資料　津山警察署</t>
  </si>
  <si>
    <t>人身事故件数</t>
  </si>
  <si>
    <t>死亡者数</t>
  </si>
  <si>
    <t>重傷者数</t>
  </si>
  <si>
    <t>軽傷者数</t>
  </si>
  <si>
    <t>物損事故件数</t>
  </si>
  <si>
    <t>総数</t>
  </si>
  <si>
    <t>消防
正監</t>
  </si>
  <si>
    <t>消防監</t>
  </si>
  <si>
    <t>消防
司令長</t>
  </si>
  <si>
    <t>消防
司令</t>
  </si>
  <si>
    <t>消防
司令補</t>
  </si>
  <si>
    <t>消防士
長</t>
  </si>
  <si>
    <t>消防
副士長</t>
  </si>
  <si>
    <t>消防士</t>
  </si>
  <si>
    <t>消防事務
吏員</t>
  </si>
  <si>
    <t>職員数</t>
  </si>
  <si>
    <t>資料　津山圏域消防組合</t>
  </si>
  <si>
    <t>消防装備（津山市ほか5町）</t>
  </si>
  <si>
    <t>消防水利（津山市内分）</t>
  </si>
  <si>
    <t>消防車</t>
  </si>
  <si>
    <t>救急車</t>
  </si>
  <si>
    <t>梯子車</t>
  </si>
  <si>
    <t>化学車</t>
  </si>
  <si>
    <t>救助
工作車</t>
  </si>
  <si>
    <t>消火栓</t>
  </si>
  <si>
    <t>防火水槽</t>
  </si>
  <si>
    <t>その他</t>
  </si>
  <si>
    <t>団員数（人）</t>
  </si>
  <si>
    <t>機動力（台）</t>
  </si>
  <si>
    <t>団長</t>
  </si>
  <si>
    <t>副団長</t>
  </si>
  <si>
    <t>分団長</t>
  </si>
  <si>
    <t>副分
団長</t>
  </si>
  <si>
    <t>部長</t>
  </si>
  <si>
    <t>班長</t>
  </si>
  <si>
    <t>団員</t>
  </si>
  <si>
    <t>計</t>
  </si>
  <si>
    <t>消防ポンプ
自動車</t>
  </si>
  <si>
    <t>小型動力
ポンプ</t>
  </si>
  <si>
    <t>小型動力
ポンプ
積載車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</si>
  <si>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</si>
  <si>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</si>
  <si>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</si>
  <si>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</si>
  <si>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</si>
  <si>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</si>
  <si>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</si>
  <si>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</si>
  <si>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事故</t>
  </si>
  <si>
    <t>急病</t>
  </si>
  <si>
    <t>転院
搬送</t>
  </si>
  <si>
    <t>その
他</t>
  </si>
  <si>
    <t>件数</t>
  </si>
  <si>
    <t>人員</t>
  </si>
  <si>
    <t>（単位　件）</t>
  </si>
  <si>
    <t>建物</t>
  </si>
  <si>
    <t>林野</t>
  </si>
  <si>
    <t>車輌</t>
  </si>
  <si>
    <t>計
〔（ ）は爆発〕</t>
  </si>
  <si>
    <t>風呂
かまど</t>
  </si>
  <si>
    <t>炉</t>
  </si>
  <si>
    <t>焼却炉</t>
  </si>
  <si>
    <t>煙突
・煙道</t>
  </si>
  <si>
    <t>排気管</t>
  </si>
  <si>
    <t>電気
機器</t>
  </si>
  <si>
    <t>電気
装置</t>
  </si>
  <si>
    <t>電灯・
電話等
の配線</t>
  </si>
  <si>
    <t>内燃
機関</t>
  </si>
  <si>
    <t>配線
器具</t>
  </si>
  <si>
    <t>火
あそび</t>
  </si>
  <si>
    <t>たき火</t>
  </si>
  <si>
    <t>溶接機
溶断機</t>
  </si>
  <si>
    <t>灯火</t>
  </si>
  <si>
    <t>衝突の
火花</t>
  </si>
  <si>
    <t>取灰</t>
  </si>
  <si>
    <t>火入れ</t>
  </si>
  <si>
    <t>放火</t>
  </si>
  <si>
    <t>放火の
疑い</t>
  </si>
  <si>
    <t>不明・
調査中</t>
  </si>
  <si>
    <t>焼損棟数</t>
  </si>
  <si>
    <t>焼損床面積</t>
  </si>
  <si>
    <t>焼損表面積</t>
  </si>
  <si>
    <t>損害額</t>
  </si>
  <si>
    <t>全焼</t>
  </si>
  <si>
    <t>半焼</t>
  </si>
  <si>
    <t>部分焼</t>
  </si>
  <si>
    <t>（千円）</t>
  </si>
  <si>
    <t>損害額合計</t>
  </si>
  <si>
    <t>死者</t>
  </si>
  <si>
    <t>負傷者</t>
  </si>
  <si>
    <t>焼損面積</t>
  </si>
  <si>
    <t>焼損台数</t>
  </si>
  <si>
    <t>（台）</t>
  </si>
  <si>
    <t>（人）</t>
  </si>
  <si>
    <t>(a) 発生件数</t>
  </si>
  <si>
    <t>(b) 月別発生件数</t>
  </si>
  <si>
    <t>(c) 原因</t>
  </si>
  <si>
    <t>(d) 損害</t>
  </si>
  <si>
    <t>3( - )</t>
  </si>
  <si>
    <t>6( - )</t>
  </si>
  <si>
    <t>1( - )</t>
  </si>
  <si>
    <t>0( - )</t>
  </si>
  <si>
    <t>9( - )</t>
  </si>
  <si>
    <t>4( - )</t>
  </si>
  <si>
    <t>10( - )</t>
  </si>
  <si>
    <t>14( - )</t>
  </si>
  <si>
    <t>8( - )</t>
  </si>
  <si>
    <t>Ⅹ　　司法・行政</t>
  </si>
  <si>
    <t>（12月31日現在）</t>
  </si>
  <si>
    <t>-</t>
  </si>
  <si>
    <t>たばこ</t>
  </si>
  <si>
    <t>こんろ</t>
  </si>
  <si>
    <t>かまど</t>
  </si>
  <si>
    <t>スト
ーブ</t>
  </si>
  <si>
    <t>こたつ</t>
  </si>
  <si>
    <t>ボイラー</t>
  </si>
  <si>
    <t>マッチ・
ライター</t>
  </si>
  <si>
    <t>ぼや</t>
  </si>
  <si>
    <t>（㎡）</t>
  </si>
  <si>
    <t>（a）</t>
  </si>
  <si>
    <t>6( - )</t>
  </si>
  <si>
    <t>8( - )</t>
  </si>
  <si>
    <t>0( - )</t>
  </si>
  <si>
    <t>3( - )</t>
  </si>
  <si>
    <t>4( - )</t>
  </si>
  <si>
    <t>1( - )</t>
  </si>
  <si>
    <t>2( - )</t>
  </si>
  <si>
    <t>5( - )</t>
  </si>
  <si>
    <t>13( - )</t>
  </si>
  <si>
    <t>14( - )</t>
  </si>
  <si>
    <t>9( - )</t>
  </si>
  <si>
    <t>7( - )</t>
  </si>
  <si>
    <t>18( - )</t>
  </si>
  <si>
    <t>19( - )</t>
  </si>
  <si>
    <t>12( - )</t>
  </si>
  <si>
    <t>77( - )</t>
  </si>
  <si>
    <t>79( - )</t>
  </si>
  <si>
    <t>85( - )</t>
  </si>
  <si>
    <t>59( - )</t>
  </si>
  <si>
    <t>後方支援車</t>
  </si>
  <si>
    <t>67( - )</t>
  </si>
  <si>
    <t>142　火災発生状況（津山市）</t>
  </si>
  <si>
    <t>141　救急出場状況（津山市）</t>
  </si>
  <si>
    <t>140　消防団員数及び機動力（津山市）</t>
  </si>
  <si>
    <t>資料　市危機管理室</t>
  </si>
  <si>
    <t>139　津山圏域消防組合消防装備・消防水利</t>
  </si>
  <si>
    <t>40㎥以上</t>
  </si>
  <si>
    <t>20㎥以上
40㎥未満</t>
  </si>
  <si>
    <t>資料　津山圏域消防組合・市危機管理室</t>
  </si>
  <si>
    <t>138　津山圏域消防組合職員数</t>
  </si>
  <si>
    <t>136　刑法犯発生・検挙件数（津山警察署管内）</t>
  </si>
  <si>
    <t>平成19</t>
  </si>
  <si>
    <t>137　交通事故発生状況（津山警察署管内）</t>
  </si>
  <si>
    <t>（平成25年1月1日現在）（単位　人）</t>
  </si>
  <si>
    <t>（平成25年1月1日現在）</t>
  </si>
  <si>
    <t>39( - )</t>
  </si>
  <si>
    <t>1( - )</t>
  </si>
  <si>
    <t>3( - )</t>
  </si>
  <si>
    <t>0( - )</t>
  </si>
  <si>
    <t>1( - )</t>
  </si>
  <si>
    <t>2( - )</t>
  </si>
  <si>
    <t>10( - )</t>
  </si>
  <si>
    <t>盗品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</si>
</sst>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  <numFmt numFmtId="179" formatCode="0.0_ "/>
    <numFmt numFmtId="180" formatCode="#,##0.0;[Red]\-#,##0.0"/>
    <numFmt numFmtId="181" formatCode="#\ &quot;戸&quot;"/>
    <numFmt numFmtId="182" formatCode="#,##0.0"/>
    <numFmt numFmtId="183" formatCode="#,##0.0_ "/>
    <numFmt numFmtId="184" formatCode="0.0_);[Red]\(0.0\)"/>
    <numFmt numFmtId="185" formatCode="0.0"/>
    <numFmt numFmtId="186" formatCode="#,##0_ ;[Red]\-#,##0\ "/>
    <numFmt numFmtId="187" formatCode="#,##0.0_);[Red]\(#,##0.0\)"/>
    <numFmt numFmtId="188" formatCode="0_ "/>
    <numFmt numFmtId="189" formatCode="#,##0.00_ "/>
    <numFmt numFmtId="190" formatCode="0.00_);[Red]\(0.00\)"/>
    <numFmt numFmtId="191" formatCode="#,##0;&quot;△ &quot;#,##0"/>
    <numFmt numFmtId="192" formatCode="0.00_ "/>
    <numFmt numFmtId="193" formatCode="#,##0.00_ ;[Red]\-#,##0.00\ "/>
    <numFmt numFmtId="194" formatCode="#,##0.00;&quot;△ &quot;#,##0.00"/>
    <numFmt numFmtId="19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4" xfId="49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38" fontId="4" fillId="0" borderId="21" xfId="49" applyFont="1" applyBorder="1" applyAlignment="1">
      <alignment vertical="center"/>
    </xf>
    <xf numFmtId="38" fontId="4" fillId="0" borderId="21" xfId="49" applyFont="1" applyBorder="1" applyAlignment="1">
      <alignment horizontal="right" vertical="center"/>
    </xf>
    <xf numFmtId="38" fontId="4" fillId="0" borderId="10" xfId="49" applyFont="1" applyBorder="1" applyAlignment="1">
      <alignment vertical="center"/>
    </xf>
    <xf numFmtId="186" fontId="4" fillId="0" borderId="13" xfId="49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1" xfId="49" applyFont="1" applyFill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2" fillId="0" borderId="2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17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horizontal="right" vertical="center"/>
    </xf>
    <xf numFmtId="38" fontId="2" fillId="0" borderId="22" xfId="0" applyNumberFormat="1" applyFont="1" applyFill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38" fontId="2" fillId="0" borderId="17" xfId="49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40" fontId="6" fillId="0" borderId="0" xfId="49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38250" y="0"/>
          <a:ext cx="476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0" y="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152400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71725" y="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38250" y="0"/>
          <a:ext cx="476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09750" y="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152400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371725" y="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PageLayoutView="0" workbookViewId="0" topLeftCell="A1">
      <selection activeCell="H35" sqref="H35"/>
    </sheetView>
  </sheetViews>
  <sheetFormatPr defaultColWidth="9.00390625" defaultRowHeight="13.5"/>
  <cols>
    <col min="1" max="1" width="7.625" style="1" customWidth="1"/>
    <col min="2" max="11" width="7.50390625" style="1" customWidth="1"/>
    <col min="12" max="16384" width="9.00390625" style="1" customWidth="1"/>
  </cols>
  <sheetData>
    <row r="1" spans="1:11" ht="40.5" customHeight="1">
      <c r="A1" s="87" t="s">
        <v>119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" customFormat="1" ht="14.25">
      <c r="A2" s="93" t="s">
        <v>162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90" t="s">
        <v>0</v>
      </c>
      <c r="B4" s="94" t="s">
        <v>2</v>
      </c>
      <c r="C4" s="94"/>
      <c r="D4" s="94" t="s">
        <v>3</v>
      </c>
      <c r="E4" s="94"/>
      <c r="F4" s="94" t="s">
        <v>174</v>
      </c>
      <c r="G4" s="94"/>
      <c r="H4" s="94" t="s">
        <v>4</v>
      </c>
      <c r="I4" s="94"/>
      <c r="J4" s="94" t="s">
        <v>5</v>
      </c>
      <c r="K4" s="95"/>
    </row>
    <row r="5" spans="1:11" ht="13.5" customHeight="1">
      <c r="A5" s="90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5" t="s">
        <v>6</v>
      </c>
      <c r="K5" s="11" t="s">
        <v>7</v>
      </c>
    </row>
    <row r="6" spans="1:11" s="14" customFormat="1" ht="13.5" customHeight="1">
      <c r="A6" s="6" t="s">
        <v>163</v>
      </c>
      <c r="B6" s="69">
        <v>3</v>
      </c>
      <c r="C6" s="70">
        <v>2</v>
      </c>
      <c r="D6" s="70">
        <v>1327</v>
      </c>
      <c r="E6" s="70">
        <v>314</v>
      </c>
      <c r="F6" s="71">
        <v>2</v>
      </c>
      <c r="G6" s="71">
        <v>2</v>
      </c>
      <c r="H6" s="70">
        <v>70</v>
      </c>
      <c r="I6" s="70">
        <v>52</v>
      </c>
      <c r="J6" s="70">
        <v>66</v>
      </c>
      <c r="K6" s="70">
        <v>41</v>
      </c>
    </row>
    <row r="7" spans="1:11" ht="13.5" customHeight="1">
      <c r="A7" s="8">
        <v>20</v>
      </c>
      <c r="B7" s="72">
        <v>19</v>
      </c>
      <c r="C7" s="12">
        <v>6</v>
      </c>
      <c r="D7" s="12">
        <v>1424</v>
      </c>
      <c r="E7" s="12">
        <v>505</v>
      </c>
      <c r="F7" s="13">
        <v>0</v>
      </c>
      <c r="G7" s="13">
        <v>0</v>
      </c>
      <c r="H7" s="12">
        <v>74</v>
      </c>
      <c r="I7" s="12">
        <v>56</v>
      </c>
      <c r="J7" s="12">
        <v>57</v>
      </c>
      <c r="K7" s="12">
        <v>28</v>
      </c>
    </row>
    <row r="8" spans="1:11" ht="13.5" customHeight="1">
      <c r="A8" s="8">
        <v>21</v>
      </c>
      <c r="B8" s="72">
        <v>20</v>
      </c>
      <c r="C8" s="12">
        <v>11</v>
      </c>
      <c r="D8" s="12">
        <v>1191</v>
      </c>
      <c r="E8" s="12">
        <v>527</v>
      </c>
      <c r="F8" s="13">
        <v>2</v>
      </c>
      <c r="G8" s="13">
        <v>1</v>
      </c>
      <c r="H8" s="12">
        <v>62</v>
      </c>
      <c r="I8" s="12">
        <v>57</v>
      </c>
      <c r="J8" s="12">
        <v>58</v>
      </c>
      <c r="K8" s="12">
        <v>31</v>
      </c>
    </row>
    <row r="9" spans="1:11" ht="13.5" customHeight="1">
      <c r="A9" s="8">
        <v>22</v>
      </c>
      <c r="B9" s="72">
        <v>5</v>
      </c>
      <c r="C9" s="12">
        <v>4</v>
      </c>
      <c r="D9" s="12">
        <v>1071</v>
      </c>
      <c r="E9" s="12">
        <v>360</v>
      </c>
      <c r="F9" s="13">
        <v>2</v>
      </c>
      <c r="G9" s="13">
        <v>3</v>
      </c>
      <c r="H9" s="12">
        <v>66</v>
      </c>
      <c r="I9" s="12">
        <v>49</v>
      </c>
      <c r="J9" s="12">
        <v>46</v>
      </c>
      <c r="K9" s="12">
        <v>26</v>
      </c>
    </row>
    <row r="10" spans="1:11" s="14" customFormat="1" ht="13.5" customHeight="1">
      <c r="A10" s="8">
        <v>23</v>
      </c>
      <c r="B10" s="73">
        <v>7</v>
      </c>
      <c r="C10" s="63">
        <v>7</v>
      </c>
      <c r="D10" s="63">
        <v>943</v>
      </c>
      <c r="E10" s="63">
        <v>259</v>
      </c>
      <c r="F10" s="64">
        <v>2</v>
      </c>
      <c r="G10" s="64">
        <v>2</v>
      </c>
      <c r="H10" s="63">
        <v>103</v>
      </c>
      <c r="I10" s="63">
        <v>84</v>
      </c>
      <c r="J10" s="63">
        <v>23</v>
      </c>
      <c r="K10" s="63">
        <v>27</v>
      </c>
    </row>
    <row r="11" spans="1:11" ht="13.5" customHeight="1">
      <c r="A11" s="34">
        <v>24</v>
      </c>
      <c r="B11" s="55">
        <v>8</v>
      </c>
      <c r="C11" s="55">
        <v>8</v>
      </c>
      <c r="D11" s="55">
        <v>922</v>
      </c>
      <c r="E11" s="55">
        <v>301</v>
      </c>
      <c r="F11" s="56">
        <v>0</v>
      </c>
      <c r="G11" s="56">
        <v>0</v>
      </c>
      <c r="H11" s="55">
        <v>110</v>
      </c>
      <c r="I11" s="55">
        <v>88</v>
      </c>
      <c r="J11" s="55">
        <v>44</v>
      </c>
      <c r="K11" s="55">
        <v>23</v>
      </c>
    </row>
    <row r="12" spans="1:11" ht="13.5" customHeight="1">
      <c r="A12" s="3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3.5" customHeight="1">
      <c r="A13" s="90" t="s">
        <v>0</v>
      </c>
      <c r="B13" s="91" t="s">
        <v>8</v>
      </c>
      <c r="C13" s="92"/>
      <c r="D13" s="92" t="s">
        <v>9</v>
      </c>
      <c r="E13" s="92"/>
      <c r="F13" s="92" t="s">
        <v>10</v>
      </c>
      <c r="G13" s="92"/>
      <c r="H13" s="88" t="s">
        <v>1</v>
      </c>
      <c r="I13" s="89"/>
      <c r="J13" s="57"/>
      <c r="K13" s="57"/>
    </row>
    <row r="14" spans="1:11" ht="13.5" customHeight="1">
      <c r="A14" s="90"/>
      <c r="B14" s="58" t="s">
        <v>6</v>
      </c>
      <c r="C14" s="59" t="s">
        <v>7</v>
      </c>
      <c r="D14" s="59" t="s">
        <v>6</v>
      </c>
      <c r="E14" s="59" t="s">
        <v>7</v>
      </c>
      <c r="F14" s="59" t="s">
        <v>6</v>
      </c>
      <c r="G14" s="59" t="s">
        <v>7</v>
      </c>
      <c r="H14" s="60" t="s">
        <v>6</v>
      </c>
      <c r="I14" s="62" t="s">
        <v>7</v>
      </c>
      <c r="J14" s="57"/>
      <c r="K14" s="57"/>
    </row>
    <row r="15" spans="1:11" s="14" customFormat="1" ht="13.5" customHeight="1">
      <c r="A15" s="6" t="s">
        <v>163</v>
      </c>
      <c r="B15" s="74">
        <v>4</v>
      </c>
      <c r="C15" s="75">
        <v>3</v>
      </c>
      <c r="D15" s="76">
        <v>0</v>
      </c>
      <c r="E15" s="76">
        <v>0</v>
      </c>
      <c r="F15" s="75">
        <v>374</v>
      </c>
      <c r="G15" s="75">
        <v>71</v>
      </c>
      <c r="H15" s="77">
        <f>SUM(B6,D6,F6,H6,J6,B15,D15,F15)</f>
        <v>1846</v>
      </c>
      <c r="I15" s="77">
        <f>SUM(C6,E6,G6,I6,K6,C15,E15,G15)</f>
        <v>485</v>
      </c>
      <c r="J15" s="66"/>
      <c r="K15" s="66"/>
    </row>
    <row r="16" spans="1:11" ht="13.5" customHeight="1">
      <c r="A16" s="8">
        <v>20</v>
      </c>
      <c r="B16" s="73">
        <v>5</v>
      </c>
      <c r="C16" s="63">
        <v>4</v>
      </c>
      <c r="D16" s="64">
        <v>0</v>
      </c>
      <c r="E16" s="64">
        <v>0</v>
      </c>
      <c r="F16" s="63">
        <v>312</v>
      </c>
      <c r="G16" s="63">
        <v>85</v>
      </c>
      <c r="H16" s="65">
        <f>SUM(B7,D7,F7,H7,J7,B16,D16,F16)</f>
        <v>1891</v>
      </c>
      <c r="I16" s="65">
        <f>SUM(C7,E7,G7,I7,K7,C16,E16,G16)</f>
        <v>684</v>
      </c>
      <c r="J16" s="57"/>
      <c r="K16" s="57"/>
    </row>
    <row r="17" spans="1:11" ht="13.5" customHeight="1">
      <c r="A17" s="8">
        <v>21</v>
      </c>
      <c r="B17" s="73">
        <v>8</v>
      </c>
      <c r="C17" s="63">
        <v>7</v>
      </c>
      <c r="D17" s="64">
        <v>0</v>
      </c>
      <c r="E17" s="64">
        <v>0</v>
      </c>
      <c r="F17" s="63">
        <v>292</v>
      </c>
      <c r="G17" s="63">
        <v>72</v>
      </c>
      <c r="H17" s="65">
        <f>B8+D8+F8+H8+J8+B17+D17+F17</f>
        <v>1633</v>
      </c>
      <c r="I17" s="65">
        <f>C8+E8+G8+I8+K8+C17+E17+G17</f>
        <v>706</v>
      </c>
      <c r="J17" s="57"/>
      <c r="K17" s="57"/>
    </row>
    <row r="18" spans="1:11" ht="13.5" customHeight="1">
      <c r="A18" s="8">
        <v>22</v>
      </c>
      <c r="B18" s="73">
        <v>5</v>
      </c>
      <c r="C18" s="63">
        <v>5</v>
      </c>
      <c r="D18" s="64">
        <v>0</v>
      </c>
      <c r="E18" s="64">
        <v>0</v>
      </c>
      <c r="F18" s="63">
        <v>250</v>
      </c>
      <c r="G18" s="63">
        <v>78</v>
      </c>
      <c r="H18" s="65">
        <v>1443</v>
      </c>
      <c r="I18" s="65">
        <v>522</v>
      </c>
      <c r="J18" s="57"/>
      <c r="K18" s="57"/>
    </row>
    <row r="19" spans="1:11" s="14" customFormat="1" ht="13.5" customHeight="1">
      <c r="A19" s="8">
        <v>23</v>
      </c>
      <c r="B19" s="73">
        <v>9</v>
      </c>
      <c r="C19" s="63">
        <v>6</v>
      </c>
      <c r="D19" s="64">
        <v>0</v>
      </c>
      <c r="E19" s="64">
        <v>0</v>
      </c>
      <c r="F19" s="63">
        <v>277</v>
      </c>
      <c r="G19" s="63">
        <v>54</v>
      </c>
      <c r="H19" s="65">
        <v>1364</v>
      </c>
      <c r="I19" s="65">
        <v>439</v>
      </c>
      <c r="J19" s="66"/>
      <c r="K19" s="66"/>
    </row>
    <row r="20" spans="1:11" ht="13.5" customHeight="1">
      <c r="A20" s="34">
        <v>24</v>
      </c>
      <c r="B20" s="55">
        <v>9</v>
      </c>
      <c r="C20" s="55">
        <v>7</v>
      </c>
      <c r="D20" s="56">
        <v>1</v>
      </c>
      <c r="E20" s="56">
        <v>1</v>
      </c>
      <c r="F20" s="55">
        <v>246</v>
      </c>
      <c r="G20" s="55">
        <v>67</v>
      </c>
      <c r="H20" s="67">
        <v>1340</v>
      </c>
      <c r="I20" s="67">
        <v>495</v>
      </c>
      <c r="J20" s="68"/>
      <c r="K20" s="68"/>
    </row>
    <row r="21" spans="2:9" ht="12">
      <c r="B21" s="3"/>
      <c r="C21" s="3"/>
      <c r="D21" s="3"/>
      <c r="E21" s="3"/>
      <c r="F21" s="3"/>
      <c r="G21" s="3"/>
      <c r="H21" s="3"/>
      <c r="I21" s="53" t="s">
        <v>11</v>
      </c>
    </row>
  </sheetData>
  <sheetProtection/>
  <mergeCells count="13">
    <mergeCell ref="A4:A5"/>
    <mergeCell ref="B4:C4"/>
    <mergeCell ref="D4:E4"/>
    <mergeCell ref="A1:K1"/>
    <mergeCell ref="H13:I13"/>
    <mergeCell ref="A13:A14"/>
    <mergeCell ref="B13:C13"/>
    <mergeCell ref="D13:E13"/>
    <mergeCell ref="F13:G13"/>
    <mergeCell ref="A2:K2"/>
    <mergeCell ref="F4:G4"/>
    <mergeCell ref="H4:I4"/>
    <mergeCell ref="J4:K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tabSelected="1" zoomScalePageLayoutView="0" workbookViewId="0" topLeftCell="A1">
      <selection activeCell="H33" sqref="H33"/>
    </sheetView>
  </sheetViews>
  <sheetFormatPr defaultColWidth="9.00390625" defaultRowHeight="13.5"/>
  <cols>
    <col min="1" max="1" width="7.625" style="1" customWidth="1"/>
    <col min="2" max="9" width="9.50390625" style="1" customWidth="1"/>
    <col min="10" max="16384" width="9.00390625" style="1" customWidth="1"/>
  </cols>
  <sheetData>
    <row r="1" spans="1:9" ht="13.5" customHeight="1">
      <c r="A1" s="107" t="s">
        <v>109</v>
      </c>
      <c r="B1" s="107"/>
      <c r="C1" s="3"/>
      <c r="D1" s="3"/>
      <c r="E1" s="3"/>
      <c r="F1" s="3"/>
      <c r="G1" s="3"/>
      <c r="H1" s="3"/>
      <c r="I1" s="3"/>
    </row>
    <row r="2" spans="1:9" ht="13.5" customHeight="1">
      <c r="A2" s="90" t="s">
        <v>0</v>
      </c>
      <c r="B2" s="94" t="s">
        <v>67</v>
      </c>
      <c r="C2" s="94"/>
      <c r="D2" s="94"/>
      <c r="E2" s="94"/>
      <c r="F2" s="94"/>
      <c r="G2" s="94"/>
      <c r="H2" s="94"/>
      <c r="I2" s="95"/>
    </row>
    <row r="3" spans="1:9" ht="13.5" customHeight="1">
      <c r="A3" s="90"/>
      <c r="B3" s="94" t="s">
        <v>91</v>
      </c>
      <c r="C3" s="94"/>
      <c r="D3" s="94"/>
      <c r="E3" s="94"/>
      <c r="F3" s="94"/>
      <c r="G3" s="24" t="s">
        <v>92</v>
      </c>
      <c r="H3" s="24" t="s">
        <v>93</v>
      </c>
      <c r="I3" s="27" t="s">
        <v>94</v>
      </c>
    </row>
    <row r="4" spans="1:9" ht="13.5" customHeight="1">
      <c r="A4" s="90"/>
      <c r="B4" s="42" t="s">
        <v>48</v>
      </c>
      <c r="C4" s="5" t="s">
        <v>95</v>
      </c>
      <c r="D4" s="5" t="s">
        <v>96</v>
      </c>
      <c r="E4" s="5" t="s">
        <v>97</v>
      </c>
      <c r="F4" s="5" t="s">
        <v>129</v>
      </c>
      <c r="G4" s="29" t="s">
        <v>130</v>
      </c>
      <c r="H4" s="29" t="s">
        <v>130</v>
      </c>
      <c r="I4" s="30" t="s">
        <v>98</v>
      </c>
    </row>
    <row r="5" spans="1:9" s="14" customFormat="1" ht="13.5" customHeight="1">
      <c r="A5" s="6" t="s">
        <v>163</v>
      </c>
      <c r="B5" s="85">
        <v>63</v>
      </c>
      <c r="C5" s="79">
        <v>22</v>
      </c>
      <c r="D5" s="79">
        <v>4</v>
      </c>
      <c r="E5" s="79">
        <v>23</v>
      </c>
      <c r="F5" s="79">
        <v>14</v>
      </c>
      <c r="G5" s="79">
        <v>2008</v>
      </c>
      <c r="H5" s="79">
        <v>393</v>
      </c>
      <c r="I5" s="79">
        <v>231507</v>
      </c>
    </row>
    <row r="6" spans="1:9" s="14" customFormat="1" ht="13.5" customHeight="1">
      <c r="A6" s="8">
        <v>20</v>
      </c>
      <c r="B6" s="46">
        <v>74</v>
      </c>
      <c r="C6" s="7">
        <v>25</v>
      </c>
      <c r="D6" s="7">
        <v>3</v>
      </c>
      <c r="E6" s="7">
        <v>29</v>
      </c>
      <c r="F6" s="7">
        <v>17</v>
      </c>
      <c r="G6" s="7">
        <v>8837</v>
      </c>
      <c r="H6" s="7">
        <v>78</v>
      </c>
      <c r="I6" s="7">
        <v>617202</v>
      </c>
    </row>
    <row r="7" spans="1:9" ht="13.5" customHeight="1">
      <c r="A7" s="8">
        <v>21</v>
      </c>
      <c r="B7" s="46">
        <v>119</v>
      </c>
      <c r="C7" s="7">
        <v>43</v>
      </c>
      <c r="D7" s="7">
        <v>13</v>
      </c>
      <c r="E7" s="7">
        <v>47</v>
      </c>
      <c r="F7" s="7">
        <v>16</v>
      </c>
      <c r="G7" s="7">
        <v>7686</v>
      </c>
      <c r="H7" s="7">
        <v>483</v>
      </c>
      <c r="I7" s="7">
        <v>408912</v>
      </c>
    </row>
    <row r="8" spans="1:9" ht="13.5" customHeight="1">
      <c r="A8" s="8">
        <v>22</v>
      </c>
      <c r="B8" s="46">
        <v>79</v>
      </c>
      <c r="C8" s="7">
        <v>37</v>
      </c>
      <c r="D8" s="7">
        <v>8</v>
      </c>
      <c r="E8" s="7">
        <v>27</v>
      </c>
      <c r="F8" s="7">
        <v>7</v>
      </c>
      <c r="G8" s="7">
        <v>3580</v>
      </c>
      <c r="H8" s="7">
        <v>578</v>
      </c>
      <c r="I8" s="7">
        <v>181195</v>
      </c>
    </row>
    <row r="9" spans="1:9" s="14" customFormat="1" ht="13.5" customHeight="1">
      <c r="A9" s="8">
        <v>23</v>
      </c>
      <c r="B9" s="46">
        <f>SUM(C9:F9)</f>
        <v>71</v>
      </c>
      <c r="C9" s="7">
        <v>30</v>
      </c>
      <c r="D9" s="7">
        <v>9</v>
      </c>
      <c r="E9" s="7">
        <v>24</v>
      </c>
      <c r="F9" s="7">
        <v>8</v>
      </c>
      <c r="G9" s="7">
        <v>3772</v>
      </c>
      <c r="H9" s="7">
        <v>301</v>
      </c>
      <c r="I9" s="7">
        <v>196752</v>
      </c>
    </row>
    <row r="10" spans="1:9" ht="13.5" customHeight="1">
      <c r="A10" s="34">
        <v>24</v>
      </c>
      <c r="B10" s="47">
        <f>SUM(C10:F10)</f>
        <v>54</v>
      </c>
      <c r="C10" s="36">
        <v>21</v>
      </c>
      <c r="D10" s="36">
        <v>3</v>
      </c>
      <c r="E10" s="36">
        <v>20</v>
      </c>
      <c r="F10" s="36">
        <v>10</v>
      </c>
      <c r="G10" s="36">
        <v>2149</v>
      </c>
      <c r="H10" s="36">
        <v>398</v>
      </c>
      <c r="I10" s="36">
        <v>105559</v>
      </c>
    </row>
    <row r="11" spans="1:9" ht="13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3.5" customHeight="1">
      <c r="A12" s="90" t="s">
        <v>0</v>
      </c>
      <c r="B12" s="90" t="s">
        <v>68</v>
      </c>
      <c r="C12" s="94"/>
      <c r="D12" s="94" t="s">
        <v>69</v>
      </c>
      <c r="E12" s="94"/>
      <c r="F12" s="94" t="s">
        <v>38</v>
      </c>
      <c r="G12" s="117" t="s">
        <v>99</v>
      </c>
      <c r="H12" s="94" t="s">
        <v>100</v>
      </c>
      <c r="I12" s="95" t="s">
        <v>101</v>
      </c>
    </row>
    <row r="13" spans="1:9" ht="13.5" customHeight="1">
      <c r="A13" s="90"/>
      <c r="B13" s="23" t="s">
        <v>102</v>
      </c>
      <c r="C13" s="24" t="s">
        <v>94</v>
      </c>
      <c r="D13" s="24" t="s">
        <v>103</v>
      </c>
      <c r="E13" s="24" t="s">
        <v>94</v>
      </c>
      <c r="F13" s="116"/>
      <c r="G13" s="118"/>
      <c r="H13" s="116"/>
      <c r="I13" s="119"/>
    </row>
    <row r="14" spans="1:9" ht="13.5" customHeight="1">
      <c r="A14" s="90"/>
      <c r="B14" s="31" t="s">
        <v>131</v>
      </c>
      <c r="C14" s="29" t="s">
        <v>98</v>
      </c>
      <c r="D14" s="29" t="s">
        <v>104</v>
      </c>
      <c r="E14" s="29" t="s">
        <v>98</v>
      </c>
      <c r="F14" s="29" t="s">
        <v>98</v>
      </c>
      <c r="G14" s="43" t="s">
        <v>98</v>
      </c>
      <c r="H14" s="29" t="s">
        <v>105</v>
      </c>
      <c r="I14" s="30" t="s">
        <v>105</v>
      </c>
    </row>
    <row r="15" spans="1:9" ht="13.5" customHeight="1">
      <c r="A15" s="6" t="s">
        <v>163</v>
      </c>
      <c r="B15" s="78">
        <v>727</v>
      </c>
      <c r="C15" s="79">
        <v>40</v>
      </c>
      <c r="D15" s="79">
        <v>4</v>
      </c>
      <c r="E15" s="79">
        <v>535</v>
      </c>
      <c r="F15" s="79">
        <v>12655</v>
      </c>
      <c r="G15" s="80">
        <v>244738</v>
      </c>
      <c r="H15" s="79">
        <v>4</v>
      </c>
      <c r="I15" s="79">
        <v>9</v>
      </c>
    </row>
    <row r="16" spans="1:9" s="14" customFormat="1" ht="13.5" customHeight="1">
      <c r="A16" s="8">
        <v>20</v>
      </c>
      <c r="B16" s="25">
        <v>4</v>
      </c>
      <c r="C16" s="7">
        <v>28</v>
      </c>
      <c r="D16" s="7">
        <v>2</v>
      </c>
      <c r="E16" s="7">
        <v>115</v>
      </c>
      <c r="F16" s="7">
        <v>311</v>
      </c>
      <c r="G16" s="44">
        <v>617656</v>
      </c>
      <c r="H16" s="7">
        <v>1</v>
      </c>
      <c r="I16" s="7">
        <v>14</v>
      </c>
    </row>
    <row r="17" spans="1:9" ht="13.5" customHeight="1">
      <c r="A17" s="8">
        <v>21</v>
      </c>
      <c r="B17" s="25">
        <v>175</v>
      </c>
      <c r="C17" s="7">
        <v>484</v>
      </c>
      <c r="D17" s="7">
        <v>10</v>
      </c>
      <c r="E17" s="7">
        <v>6560</v>
      </c>
      <c r="F17" s="7">
        <v>5141</v>
      </c>
      <c r="G17" s="44">
        <v>421097</v>
      </c>
      <c r="H17" s="7">
        <v>7</v>
      </c>
      <c r="I17" s="7">
        <v>16</v>
      </c>
    </row>
    <row r="18" spans="1:9" ht="13.5" customHeight="1">
      <c r="A18" s="8">
        <v>22</v>
      </c>
      <c r="B18" s="25">
        <v>20</v>
      </c>
      <c r="C18" s="7">
        <v>65</v>
      </c>
      <c r="D18" s="7">
        <v>9</v>
      </c>
      <c r="E18" s="7">
        <v>4499</v>
      </c>
      <c r="F18" s="7">
        <v>2237</v>
      </c>
      <c r="G18" s="44">
        <v>187996</v>
      </c>
      <c r="H18" s="7">
        <v>4</v>
      </c>
      <c r="I18" s="7">
        <v>12</v>
      </c>
    </row>
    <row r="19" spans="1:9" s="14" customFormat="1" ht="13.5" customHeight="1">
      <c r="A19" s="8">
        <v>23</v>
      </c>
      <c r="B19" s="25">
        <v>16</v>
      </c>
      <c r="C19" s="7">
        <v>166</v>
      </c>
      <c r="D19" s="7">
        <v>14</v>
      </c>
      <c r="E19" s="7">
        <v>9466</v>
      </c>
      <c r="F19" s="7">
        <v>19917</v>
      </c>
      <c r="G19" s="44">
        <v>226301</v>
      </c>
      <c r="H19" s="86">
        <v>4</v>
      </c>
      <c r="I19" s="86">
        <v>14</v>
      </c>
    </row>
    <row r="20" spans="1:9" ht="13.5" customHeight="1">
      <c r="A20" s="34">
        <v>24</v>
      </c>
      <c r="B20" s="36">
        <v>31</v>
      </c>
      <c r="C20" s="36">
        <v>20</v>
      </c>
      <c r="D20" s="36">
        <v>5</v>
      </c>
      <c r="E20" s="36">
        <v>960</v>
      </c>
      <c r="F20" s="36">
        <v>1538</v>
      </c>
      <c r="G20" s="45">
        <v>108077</v>
      </c>
      <c r="H20" s="54">
        <v>0</v>
      </c>
      <c r="I20" s="54">
        <v>7</v>
      </c>
    </row>
    <row r="21" spans="1:9" ht="13.5" customHeight="1">
      <c r="A21" s="3"/>
      <c r="B21" s="3"/>
      <c r="C21" s="3"/>
      <c r="D21" s="3"/>
      <c r="E21" s="3"/>
      <c r="F21" s="3"/>
      <c r="G21" s="97" t="s">
        <v>28</v>
      </c>
      <c r="H21" s="97"/>
      <c r="I21" s="97"/>
    </row>
  </sheetData>
  <sheetProtection/>
  <mergeCells count="12">
    <mergeCell ref="G21:I21"/>
    <mergeCell ref="A1:B1"/>
    <mergeCell ref="A2:A4"/>
    <mergeCell ref="B2:I2"/>
    <mergeCell ref="B3:F3"/>
    <mergeCell ref="A12:A14"/>
    <mergeCell ref="B12:C12"/>
    <mergeCell ref="D12:E12"/>
    <mergeCell ref="F12:F13"/>
    <mergeCell ref="G12:G13"/>
    <mergeCell ref="H12:H13"/>
    <mergeCell ref="I12:I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65536"/>
  <sheetViews>
    <sheetView zoomScalePageLayoutView="0" workbookViewId="0" topLeftCell="A1">
      <selection activeCell="E36" sqref="E36"/>
    </sheetView>
  </sheetViews>
  <sheetFormatPr defaultColWidth="9.00390625" defaultRowHeight="13.5"/>
  <cols>
    <col min="1" max="1" width="7.625" style="1" customWidth="1"/>
    <col min="2" max="6" width="15.375" style="1" customWidth="1"/>
    <col min="7" max="16384" width="9.00390625" style="1" customWidth="1"/>
  </cols>
  <sheetData>
    <row r="1" spans="1:6" s="2" customFormat="1" ht="14.25">
      <c r="A1" s="93" t="s">
        <v>164</v>
      </c>
      <c r="B1" s="93"/>
      <c r="C1" s="93"/>
      <c r="D1" s="93"/>
      <c r="E1" s="93"/>
      <c r="F1" s="93"/>
    </row>
    <row r="2" spans="1:6" ht="13.5" customHeight="1">
      <c r="A2" s="3"/>
      <c r="B2" s="3"/>
      <c r="C2" s="3"/>
      <c r="D2" s="3"/>
      <c r="E2" s="3"/>
      <c r="F2" s="3"/>
    </row>
    <row r="3" spans="1:6" ht="13.5" customHeight="1">
      <c r="A3" s="4" t="s">
        <v>0</v>
      </c>
      <c r="B3" s="5" t="s">
        <v>12</v>
      </c>
      <c r="C3" s="5" t="s">
        <v>13</v>
      </c>
      <c r="D3" s="5" t="s">
        <v>14</v>
      </c>
      <c r="E3" s="5" t="s">
        <v>15</v>
      </c>
      <c r="F3" s="11" t="s">
        <v>16</v>
      </c>
    </row>
    <row r="4" spans="1:6" s="14" customFormat="1" ht="13.5" customHeight="1">
      <c r="A4" s="6" t="s">
        <v>163</v>
      </c>
      <c r="B4" s="69">
        <v>1150</v>
      </c>
      <c r="C4" s="70">
        <v>10</v>
      </c>
      <c r="D4" s="70">
        <v>83</v>
      </c>
      <c r="E4" s="70">
        <v>1384</v>
      </c>
      <c r="F4" s="70">
        <v>2930</v>
      </c>
    </row>
    <row r="5" spans="1:6" ht="13.5" customHeight="1">
      <c r="A5" s="8">
        <v>20</v>
      </c>
      <c r="B5" s="72">
        <v>1030</v>
      </c>
      <c r="C5" s="12">
        <v>10</v>
      </c>
      <c r="D5" s="12">
        <v>94</v>
      </c>
      <c r="E5" s="12">
        <v>1211</v>
      </c>
      <c r="F5" s="12">
        <v>2843</v>
      </c>
    </row>
    <row r="6" spans="1:6" ht="13.5" customHeight="1">
      <c r="A6" s="8">
        <v>21</v>
      </c>
      <c r="B6" s="72">
        <v>962</v>
      </c>
      <c r="C6" s="12">
        <v>6</v>
      </c>
      <c r="D6" s="12">
        <v>83</v>
      </c>
      <c r="E6" s="12">
        <v>1126</v>
      </c>
      <c r="F6" s="12">
        <v>2922</v>
      </c>
    </row>
    <row r="7" spans="1:6" ht="13.5" customHeight="1">
      <c r="A7" s="8">
        <v>22</v>
      </c>
      <c r="B7" s="72">
        <v>892</v>
      </c>
      <c r="C7" s="12">
        <v>5</v>
      </c>
      <c r="D7" s="12">
        <v>79</v>
      </c>
      <c r="E7" s="12">
        <v>1046</v>
      </c>
      <c r="F7" s="12">
        <v>2981</v>
      </c>
    </row>
    <row r="8" spans="1:6" s="14" customFormat="1" ht="13.5" customHeight="1">
      <c r="A8" s="8">
        <v>23</v>
      </c>
      <c r="B8" s="73">
        <v>833</v>
      </c>
      <c r="C8" s="63">
        <v>12</v>
      </c>
      <c r="D8" s="63">
        <v>85</v>
      </c>
      <c r="E8" s="63">
        <v>968</v>
      </c>
      <c r="F8" s="63">
        <v>2884</v>
      </c>
    </row>
    <row r="9" spans="1:6" ht="13.5" customHeight="1">
      <c r="A9" s="34">
        <v>24</v>
      </c>
      <c r="B9" s="55">
        <v>698</v>
      </c>
      <c r="C9" s="55">
        <v>4</v>
      </c>
      <c r="D9" s="55">
        <v>56</v>
      </c>
      <c r="E9" s="55">
        <v>803</v>
      </c>
      <c r="F9" s="55">
        <v>3130</v>
      </c>
    </row>
    <row r="10" spans="1:6" ht="13.5" customHeight="1">
      <c r="A10" s="3"/>
      <c r="B10" s="3"/>
      <c r="C10" s="3"/>
      <c r="D10" s="3"/>
      <c r="E10" s="96" t="s">
        <v>11</v>
      </c>
      <c r="F10" s="96"/>
    </row>
    <row r="17" ht="12">
      <c r="C17" s="51"/>
    </row>
    <row r="65536" ht="12">
      <c r="F65536" s="12"/>
    </row>
  </sheetData>
  <sheetProtection/>
  <mergeCells count="2">
    <mergeCell ref="A1:F1"/>
    <mergeCell ref="E10:F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"/>
  <sheetViews>
    <sheetView zoomScalePageLayoutView="0" workbookViewId="0" topLeftCell="A1">
      <selection activeCell="H2" sqref="H2:K2"/>
    </sheetView>
  </sheetViews>
  <sheetFormatPr defaultColWidth="9.00390625" defaultRowHeight="13.5"/>
  <cols>
    <col min="1" max="11" width="7.625" style="1" customWidth="1"/>
    <col min="12" max="16384" width="9.00390625" style="1" customWidth="1"/>
  </cols>
  <sheetData>
    <row r="1" spans="1:11" s="2" customFormat="1" ht="14.25">
      <c r="A1" s="93" t="s">
        <v>161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4.25" customHeight="1">
      <c r="A2" s="3"/>
      <c r="B2" s="3"/>
      <c r="C2" s="3"/>
      <c r="D2" s="3"/>
      <c r="E2" s="3"/>
      <c r="F2" s="3"/>
      <c r="G2" s="3"/>
      <c r="H2" s="98" t="s">
        <v>165</v>
      </c>
      <c r="I2" s="98"/>
      <c r="J2" s="98"/>
      <c r="K2" s="98"/>
    </row>
    <row r="3" spans="1:11" ht="28.5" customHeight="1">
      <c r="A3" s="4"/>
      <c r="B3" s="42" t="s">
        <v>17</v>
      </c>
      <c r="C3" s="15" t="s">
        <v>18</v>
      </c>
      <c r="D3" s="5" t="s">
        <v>19</v>
      </c>
      <c r="E3" s="15" t="s">
        <v>20</v>
      </c>
      <c r="F3" s="15" t="s">
        <v>21</v>
      </c>
      <c r="G3" s="15" t="s">
        <v>22</v>
      </c>
      <c r="H3" s="15" t="s">
        <v>23</v>
      </c>
      <c r="I3" s="15" t="s">
        <v>24</v>
      </c>
      <c r="J3" s="5" t="s">
        <v>25</v>
      </c>
      <c r="K3" s="16" t="s">
        <v>26</v>
      </c>
    </row>
    <row r="4" spans="1:11" ht="14.25" customHeight="1">
      <c r="A4" s="4" t="s">
        <v>27</v>
      </c>
      <c r="B4" s="45">
        <f>C4+D4+E4+F4+G4+H4+I4+J4</f>
        <v>216</v>
      </c>
      <c r="C4" s="36">
        <v>1</v>
      </c>
      <c r="D4" s="36">
        <v>4</v>
      </c>
      <c r="E4" s="36">
        <v>19</v>
      </c>
      <c r="F4" s="36">
        <v>47</v>
      </c>
      <c r="G4" s="36">
        <v>40</v>
      </c>
      <c r="H4" s="36">
        <v>41</v>
      </c>
      <c r="I4" s="36">
        <v>3</v>
      </c>
      <c r="J4" s="36">
        <v>61</v>
      </c>
      <c r="K4" s="37" t="s">
        <v>121</v>
      </c>
    </row>
    <row r="5" spans="1:11" ht="14.25" customHeight="1">
      <c r="A5" s="3"/>
      <c r="B5" s="3"/>
      <c r="C5" s="3"/>
      <c r="D5" s="3"/>
      <c r="E5" s="3"/>
      <c r="F5" s="3"/>
      <c r="G5" s="3"/>
      <c r="H5" s="97" t="s">
        <v>28</v>
      </c>
      <c r="I5" s="97"/>
      <c r="J5" s="97"/>
      <c r="K5" s="97"/>
    </row>
  </sheetData>
  <sheetProtection/>
  <mergeCells count="3">
    <mergeCell ref="A1:K1"/>
    <mergeCell ref="H5:K5"/>
    <mergeCell ref="H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7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7" width="6.75390625" style="1" customWidth="1"/>
    <col min="8" max="8" width="7.875" style="1" customWidth="1"/>
    <col min="9" max="9" width="8.625" style="1" customWidth="1"/>
    <col min="10" max="10" width="7.875" style="1" customWidth="1"/>
    <col min="11" max="11" width="8.625" style="1" customWidth="1"/>
    <col min="12" max="16384" width="9.00390625" style="1" customWidth="1"/>
  </cols>
  <sheetData>
    <row r="1" spans="1:11" s="2" customFormat="1" ht="14.25">
      <c r="A1" s="93" t="s">
        <v>157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4.25" customHeight="1">
      <c r="A2" s="3"/>
      <c r="B2" s="3"/>
      <c r="C2" s="3"/>
      <c r="D2" s="3"/>
      <c r="E2" s="3"/>
      <c r="F2" s="3"/>
      <c r="G2" s="3"/>
      <c r="H2" s="3"/>
      <c r="I2" s="98" t="s">
        <v>166</v>
      </c>
      <c r="J2" s="98"/>
      <c r="K2" s="98"/>
    </row>
    <row r="3" spans="1:11" ht="14.25" customHeight="1">
      <c r="A3" s="90" t="s">
        <v>29</v>
      </c>
      <c r="B3" s="94"/>
      <c r="C3" s="94"/>
      <c r="D3" s="94"/>
      <c r="E3" s="94"/>
      <c r="F3" s="94"/>
      <c r="G3" s="94" t="s">
        <v>30</v>
      </c>
      <c r="H3" s="94"/>
      <c r="I3" s="94"/>
      <c r="J3" s="94"/>
      <c r="K3" s="95"/>
    </row>
    <row r="4" spans="1:11" ht="14.25" customHeight="1">
      <c r="A4" s="90" t="s">
        <v>31</v>
      </c>
      <c r="B4" s="94" t="s">
        <v>32</v>
      </c>
      <c r="C4" s="94" t="s">
        <v>33</v>
      </c>
      <c r="D4" s="100" t="s">
        <v>151</v>
      </c>
      <c r="E4" s="94" t="s">
        <v>34</v>
      </c>
      <c r="F4" s="99" t="s">
        <v>35</v>
      </c>
      <c r="G4" s="94" t="s">
        <v>36</v>
      </c>
      <c r="H4" s="94" t="s">
        <v>37</v>
      </c>
      <c r="I4" s="94"/>
      <c r="J4" s="94" t="s">
        <v>38</v>
      </c>
      <c r="K4" s="95"/>
    </row>
    <row r="5" spans="1:11" ht="28.5" customHeight="1">
      <c r="A5" s="90"/>
      <c r="B5" s="94"/>
      <c r="C5" s="94"/>
      <c r="D5" s="101"/>
      <c r="E5" s="94"/>
      <c r="F5" s="94"/>
      <c r="G5" s="94"/>
      <c r="H5" s="17" t="s">
        <v>158</v>
      </c>
      <c r="I5" s="17" t="s">
        <v>159</v>
      </c>
      <c r="J5" s="18" t="s">
        <v>158</v>
      </c>
      <c r="K5" s="16" t="s">
        <v>159</v>
      </c>
    </row>
    <row r="6" spans="1:11" ht="14.25" customHeight="1">
      <c r="A6" s="36">
        <v>14</v>
      </c>
      <c r="B6" s="36">
        <v>13</v>
      </c>
      <c r="C6" s="36">
        <v>2</v>
      </c>
      <c r="D6" s="36">
        <v>1</v>
      </c>
      <c r="E6" s="36">
        <v>2</v>
      </c>
      <c r="F6" s="38">
        <v>1</v>
      </c>
      <c r="G6" s="39">
        <v>1620</v>
      </c>
      <c r="H6" s="36">
        <v>479</v>
      </c>
      <c r="I6" s="36">
        <v>166</v>
      </c>
      <c r="J6" s="36">
        <v>88</v>
      </c>
      <c r="K6" s="36">
        <v>0</v>
      </c>
    </row>
    <row r="7" spans="1:11" ht="14.25" customHeight="1">
      <c r="A7" s="3"/>
      <c r="B7" s="3"/>
      <c r="C7" s="3"/>
      <c r="D7" s="3"/>
      <c r="E7" s="3"/>
      <c r="F7" s="3"/>
      <c r="G7" s="3"/>
      <c r="H7" s="97" t="s">
        <v>160</v>
      </c>
      <c r="I7" s="97"/>
      <c r="J7" s="97"/>
      <c r="K7" s="97"/>
    </row>
  </sheetData>
  <sheetProtection/>
  <mergeCells count="14">
    <mergeCell ref="H7:K7"/>
    <mergeCell ref="I2:K2"/>
    <mergeCell ref="A1:K1"/>
    <mergeCell ref="A3:F3"/>
    <mergeCell ref="G3:K3"/>
    <mergeCell ref="G4:G5"/>
    <mergeCell ref="H4:I4"/>
    <mergeCell ref="J4:K4"/>
    <mergeCell ref="F4:F5"/>
    <mergeCell ref="A4:A5"/>
    <mergeCell ref="B4:B5"/>
    <mergeCell ref="C4:C5"/>
    <mergeCell ref="E4:E5"/>
    <mergeCell ref="D4:D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7.625" style="1" customWidth="1"/>
    <col min="2" max="9" width="6.375" style="1" customWidth="1"/>
    <col min="10" max="12" width="8.125" style="1" customWidth="1"/>
    <col min="13" max="16384" width="9.00390625" style="1" customWidth="1"/>
  </cols>
  <sheetData>
    <row r="1" spans="1:12" s="2" customFormat="1" ht="14.25">
      <c r="A1" s="93" t="s">
        <v>155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3.5" customHeight="1">
      <c r="A2" s="3"/>
      <c r="B2" s="3"/>
      <c r="C2" s="3"/>
      <c r="D2" s="3"/>
      <c r="E2" s="3"/>
      <c r="F2" s="3"/>
      <c r="G2" s="3"/>
      <c r="H2" s="3"/>
      <c r="I2" s="3"/>
      <c r="J2" s="98" t="s">
        <v>120</v>
      </c>
      <c r="K2" s="98"/>
      <c r="L2" s="98"/>
    </row>
    <row r="3" spans="1:12" ht="13.5" customHeight="1">
      <c r="A3" s="90" t="s">
        <v>0</v>
      </c>
      <c r="B3" s="94" t="s">
        <v>39</v>
      </c>
      <c r="C3" s="94"/>
      <c r="D3" s="94"/>
      <c r="E3" s="94"/>
      <c r="F3" s="94"/>
      <c r="G3" s="94"/>
      <c r="H3" s="94"/>
      <c r="I3" s="94"/>
      <c r="J3" s="94" t="s">
        <v>40</v>
      </c>
      <c r="K3" s="94"/>
      <c r="L3" s="95"/>
    </row>
    <row r="4" spans="1:12" ht="42.75" customHeight="1">
      <c r="A4" s="90"/>
      <c r="B4" s="5" t="s">
        <v>41</v>
      </c>
      <c r="C4" s="5" t="s">
        <v>42</v>
      </c>
      <c r="D4" s="5" t="s">
        <v>43</v>
      </c>
      <c r="E4" s="15" t="s">
        <v>44</v>
      </c>
      <c r="F4" s="5" t="s">
        <v>45</v>
      </c>
      <c r="G4" s="5" t="s">
        <v>46</v>
      </c>
      <c r="H4" s="5" t="s">
        <v>47</v>
      </c>
      <c r="I4" s="42" t="s">
        <v>48</v>
      </c>
      <c r="J4" s="15" t="s">
        <v>49</v>
      </c>
      <c r="K4" s="15" t="s">
        <v>50</v>
      </c>
      <c r="L4" s="19" t="s">
        <v>51</v>
      </c>
    </row>
    <row r="5" spans="1:12" s="14" customFormat="1" ht="13.5" customHeight="1">
      <c r="A5" s="6" t="s">
        <v>163</v>
      </c>
      <c r="B5" s="78">
        <v>1</v>
      </c>
      <c r="C5" s="79">
        <v>14</v>
      </c>
      <c r="D5" s="79">
        <v>40</v>
      </c>
      <c r="E5" s="79">
        <v>63</v>
      </c>
      <c r="F5" s="79">
        <v>167</v>
      </c>
      <c r="G5" s="79">
        <v>575</v>
      </c>
      <c r="H5" s="79">
        <v>1388</v>
      </c>
      <c r="I5" s="80">
        <v>2248</v>
      </c>
      <c r="J5" s="79">
        <v>19</v>
      </c>
      <c r="K5" s="79">
        <v>142</v>
      </c>
      <c r="L5" s="79">
        <v>95</v>
      </c>
    </row>
    <row r="6" spans="1:12" s="14" customFormat="1" ht="13.5" customHeight="1">
      <c r="A6" s="8">
        <v>20</v>
      </c>
      <c r="B6" s="25">
        <v>1</v>
      </c>
      <c r="C6" s="7">
        <v>14</v>
      </c>
      <c r="D6" s="7">
        <v>40</v>
      </c>
      <c r="E6" s="7">
        <v>63</v>
      </c>
      <c r="F6" s="7">
        <v>168</v>
      </c>
      <c r="G6" s="7">
        <v>576</v>
      </c>
      <c r="H6" s="7">
        <v>1386</v>
      </c>
      <c r="I6" s="44">
        <f>SUM(B6:H6)</f>
        <v>2248</v>
      </c>
      <c r="J6" s="7">
        <v>19</v>
      </c>
      <c r="K6" s="7">
        <v>142</v>
      </c>
      <c r="L6" s="7">
        <v>95</v>
      </c>
    </row>
    <row r="7" spans="1:12" ht="13.5" customHeight="1">
      <c r="A7" s="8">
        <v>21</v>
      </c>
      <c r="B7" s="25">
        <v>1</v>
      </c>
      <c r="C7" s="7">
        <v>10</v>
      </c>
      <c r="D7" s="7">
        <v>40</v>
      </c>
      <c r="E7" s="7">
        <v>78</v>
      </c>
      <c r="F7" s="7">
        <v>167</v>
      </c>
      <c r="G7" s="7">
        <v>543</v>
      </c>
      <c r="H7" s="7">
        <v>1409</v>
      </c>
      <c r="I7" s="44">
        <v>2248</v>
      </c>
      <c r="J7" s="7">
        <v>19</v>
      </c>
      <c r="K7" s="7">
        <v>142</v>
      </c>
      <c r="L7" s="7">
        <v>95</v>
      </c>
    </row>
    <row r="8" spans="1:12" ht="13.5" customHeight="1">
      <c r="A8" s="8">
        <v>22</v>
      </c>
      <c r="B8" s="25">
        <v>1</v>
      </c>
      <c r="C8" s="7">
        <v>10</v>
      </c>
      <c r="D8" s="7">
        <v>40</v>
      </c>
      <c r="E8" s="7">
        <v>78</v>
      </c>
      <c r="F8" s="7">
        <v>167</v>
      </c>
      <c r="G8" s="7">
        <v>543</v>
      </c>
      <c r="H8" s="7">
        <v>1409</v>
      </c>
      <c r="I8" s="44">
        <v>2248</v>
      </c>
      <c r="J8" s="7">
        <v>19</v>
      </c>
      <c r="K8" s="7">
        <v>142</v>
      </c>
      <c r="L8" s="7">
        <v>95</v>
      </c>
    </row>
    <row r="9" spans="1:12" s="14" customFormat="1" ht="13.5" customHeight="1">
      <c r="A9" s="8">
        <v>23</v>
      </c>
      <c r="B9" s="25">
        <v>1</v>
      </c>
      <c r="C9" s="7">
        <v>10</v>
      </c>
      <c r="D9" s="7">
        <v>40</v>
      </c>
      <c r="E9" s="7">
        <v>78</v>
      </c>
      <c r="F9" s="7">
        <v>167</v>
      </c>
      <c r="G9" s="7">
        <v>543</v>
      </c>
      <c r="H9" s="7">
        <v>1409</v>
      </c>
      <c r="I9" s="44">
        <v>2248</v>
      </c>
      <c r="J9" s="7">
        <v>19</v>
      </c>
      <c r="K9" s="7">
        <v>142</v>
      </c>
      <c r="L9" s="7">
        <v>95</v>
      </c>
    </row>
    <row r="10" spans="1:12" ht="13.5" customHeight="1">
      <c r="A10" s="34">
        <v>24</v>
      </c>
      <c r="B10" s="36">
        <v>1</v>
      </c>
      <c r="C10" s="36">
        <v>10</v>
      </c>
      <c r="D10" s="36">
        <v>40</v>
      </c>
      <c r="E10" s="36">
        <v>78</v>
      </c>
      <c r="F10" s="36">
        <v>167</v>
      </c>
      <c r="G10" s="36">
        <v>543</v>
      </c>
      <c r="H10" s="36">
        <v>1409</v>
      </c>
      <c r="I10" s="45">
        <v>2248</v>
      </c>
      <c r="J10" s="36">
        <v>19</v>
      </c>
      <c r="K10" s="36">
        <v>142</v>
      </c>
      <c r="L10" s="36">
        <v>95</v>
      </c>
    </row>
    <row r="11" spans="1:12" ht="13.5" customHeight="1">
      <c r="A11" s="3"/>
      <c r="B11" s="3"/>
      <c r="C11" s="3"/>
      <c r="D11" s="3"/>
      <c r="E11" s="3"/>
      <c r="F11" s="3"/>
      <c r="G11" s="3"/>
      <c r="H11" s="3"/>
      <c r="I11" s="3"/>
      <c r="J11" s="96" t="s">
        <v>156</v>
      </c>
      <c r="K11" s="96"/>
      <c r="L11" s="96"/>
    </row>
  </sheetData>
  <sheetProtection/>
  <mergeCells count="6">
    <mergeCell ref="A1:L1"/>
    <mergeCell ref="J11:L11"/>
    <mergeCell ref="J2:L2"/>
    <mergeCell ref="A3:A4"/>
    <mergeCell ref="B3:I3"/>
    <mergeCell ref="J3:L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K32" sqref="K32"/>
    </sheetView>
  </sheetViews>
  <sheetFormatPr defaultColWidth="9.00390625" defaultRowHeight="13.5"/>
  <cols>
    <col min="1" max="1" width="7.625" style="1" customWidth="1"/>
    <col min="2" max="2" width="5.125" style="1" customWidth="1"/>
    <col min="3" max="3" width="5.50390625" style="1" customWidth="1"/>
    <col min="4" max="12" width="5.375" style="1" customWidth="1"/>
    <col min="13" max="13" width="6.125" style="1" customWidth="1"/>
    <col min="14" max="15" width="5.375" style="1" customWidth="1"/>
    <col min="16" max="16384" width="9.00390625" style="1" customWidth="1"/>
  </cols>
  <sheetData>
    <row r="1" spans="1:15" s="2" customFormat="1" ht="14.25">
      <c r="A1" s="93" t="s">
        <v>154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3.5" customHeight="1">
      <c r="A2" s="3"/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8.5" customHeight="1">
      <c r="A3" s="4" t="s">
        <v>0</v>
      </c>
      <c r="B3" s="103" t="s">
        <v>1</v>
      </c>
      <c r="C3" s="104"/>
      <c r="D3" s="5" t="s">
        <v>52</v>
      </c>
      <c r="E3" s="15" t="s">
        <v>53</v>
      </c>
      <c r="F3" s="5" t="s">
        <v>54</v>
      </c>
      <c r="G3" s="5" t="s">
        <v>55</v>
      </c>
      <c r="H3" s="15" t="s">
        <v>56</v>
      </c>
      <c r="I3" s="15" t="s">
        <v>57</v>
      </c>
      <c r="J3" s="15" t="s">
        <v>58</v>
      </c>
      <c r="K3" s="5" t="s">
        <v>59</v>
      </c>
      <c r="L3" s="15" t="s">
        <v>60</v>
      </c>
      <c r="M3" s="5" t="s">
        <v>61</v>
      </c>
      <c r="N3" s="15" t="s">
        <v>62</v>
      </c>
      <c r="O3" s="19" t="s">
        <v>63</v>
      </c>
    </row>
    <row r="4" spans="1:15" s="14" customFormat="1" ht="13.5" customHeight="1">
      <c r="A4" s="102" t="s">
        <v>163</v>
      </c>
      <c r="B4" s="20" t="s">
        <v>64</v>
      </c>
      <c r="C4" s="49">
        <f aca="true" t="shared" si="0" ref="C4:C9">SUM(D4:O4)</f>
        <v>4881</v>
      </c>
      <c r="D4" s="7">
        <v>12</v>
      </c>
      <c r="E4" s="7">
        <v>0</v>
      </c>
      <c r="F4" s="7">
        <v>2</v>
      </c>
      <c r="G4" s="7">
        <v>575</v>
      </c>
      <c r="H4" s="7">
        <v>65</v>
      </c>
      <c r="I4" s="7">
        <v>31</v>
      </c>
      <c r="J4" s="7">
        <v>633</v>
      </c>
      <c r="K4" s="7">
        <v>36</v>
      </c>
      <c r="L4" s="7">
        <v>44</v>
      </c>
      <c r="M4" s="7">
        <v>2651</v>
      </c>
      <c r="N4" s="7">
        <v>810</v>
      </c>
      <c r="O4" s="7">
        <v>22</v>
      </c>
    </row>
    <row r="5" spans="1:15" s="14" customFormat="1" ht="13.5" customHeight="1">
      <c r="A5" s="102"/>
      <c r="B5" s="20" t="s">
        <v>65</v>
      </c>
      <c r="C5" s="49">
        <f t="shared" si="0"/>
        <v>4593</v>
      </c>
      <c r="D5" s="7">
        <v>8</v>
      </c>
      <c r="E5" s="7">
        <v>0</v>
      </c>
      <c r="F5" s="7">
        <v>1</v>
      </c>
      <c r="G5" s="7">
        <v>629</v>
      </c>
      <c r="H5" s="7">
        <v>62</v>
      </c>
      <c r="I5" s="7">
        <v>30</v>
      </c>
      <c r="J5" s="7">
        <v>608</v>
      </c>
      <c r="K5" s="7">
        <v>28</v>
      </c>
      <c r="L5" s="7">
        <v>26</v>
      </c>
      <c r="M5" s="7">
        <v>2394</v>
      </c>
      <c r="N5" s="7">
        <v>806</v>
      </c>
      <c r="O5" s="7">
        <v>1</v>
      </c>
    </row>
    <row r="6" spans="1:15" s="14" customFormat="1" ht="13.5" customHeight="1">
      <c r="A6" s="102">
        <v>20</v>
      </c>
      <c r="B6" s="20" t="s">
        <v>64</v>
      </c>
      <c r="C6" s="49">
        <f t="shared" si="0"/>
        <v>4744</v>
      </c>
      <c r="D6" s="7">
        <v>10</v>
      </c>
      <c r="E6" s="7">
        <v>0</v>
      </c>
      <c r="F6" s="7">
        <v>3</v>
      </c>
      <c r="G6" s="7">
        <v>565</v>
      </c>
      <c r="H6" s="7">
        <v>44</v>
      </c>
      <c r="I6" s="7">
        <v>35</v>
      </c>
      <c r="J6" s="7">
        <v>590</v>
      </c>
      <c r="K6" s="7">
        <v>24</v>
      </c>
      <c r="L6" s="7">
        <v>39</v>
      </c>
      <c r="M6" s="7">
        <v>2600</v>
      </c>
      <c r="N6" s="7">
        <v>785</v>
      </c>
      <c r="O6" s="7">
        <v>49</v>
      </c>
    </row>
    <row r="7" spans="1:15" s="14" customFormat="1" ht="13.5" customHeight="1">
      <c r="A7" s="102"/>
      <c r="B7" s="20" t="s">
        <v>65</v>
      </c>
      <c r="C7" s="49">
        <f t="shared" si="0"/>
        <v>4433</v>
      </c>
      <c r="D7" s="7">
        <v>12</v>
      </c>
      <c r="E7" s="7">
        <v>0</v>
      </c>
      <c r="F7" s="7">
        <v>2</v>
      </c>
      <c r="G7" s="7">
        <v>594</v>
      </c>
      <c r="H7" s="7">
        <v>42</v>
      </c>
      <c r="I7" s="7">
        <v>34</v>
      </c>
      <c r="J7" s="7">
        <v>548</v>
      </c>
      <c r="K7" s="7">
        <v>20</v>
      </c>
      <c r="L7" s="7">
        <v>25</v>
      </c>
      <c r="M7" s="7">
        <v>2360</v>
      </c>
      <c r="N7" s="7">
        <v>782</v>
      </c>
      <c r="O7" s="7">
        <v>14</v>
      </c>
    </row>
    <row r="8" spans="1:15" ht="13.5" customHeight="1">
      <c r="A8" s="102">
        <v>21</v>
      </c>
      <c r="B8" s="20" t="s">
        <v>64</v>
      </c>
      <c r="C8" s="49">
        <f t="shared" si="0"/>
        <v>4841</v>
      </c>
      <c r="D8" s="7">
        <v>11</v>
      </c>
      <c r="E8" s="7">
        <v>0</v>
      </c>
      <c r="F8" s="7">
        <v>2</v>
      </c>
      <c r="G8" s="7">
        <v>531</v>
      </c>
      <c r="H8" s="7">
        <v>43</v>
      </c>
      <c r="I8" s="7">
        <v>34</v>
      </c>
      <c r="J8" s="7">
        <v>608</v>
      </c>
      <c r="K8" s="7">
        <v>26</v>
      </c>
      <c r="L8" s="7">
        <v>34</v>
      </c>
      <c r="M8" s="7">
        <v>2695</v>
      </c>
      <c r="N8" s="7">
        <v>825</v>
      </c>
      <c r="O8" s="7">
        <v>32</v>
      </c>
    </row>
    <row r="9" spans="1:15" ht="13.5" customHeight="1">
      <c r="A9" s="102"/>
      <c r="B9" s="20" t="s">
        <v>65</v>
      </c>
      <c r="C9" s="49">
        <f t="shared" si="0"/>
        <v>4521</v>
      </c>
      <c r="D9" s="7">
        <v>13</v>
      </c>
      <c r="E9" s="7">
        <v>0</v>
      </c>
      <c r="F9" s="7">
        <v>1</v>
      </c>
      <c r="G9" s="7">
        <v>560</v>
      </c>
      <c r="H9" s="7">
        <v>41</v>
      </c>
      <c r="I9" s="7">
        <v>30</v>
      </c>
      <c r="J9" s="7">
        <v>577</v>
      </c>
      <c r="K9" s="7">
        <v>20</v>
      </c>
      <c r="L9" s="7">
        <v>19</v>
      </c>
      <c r="M9" s="7">
        <v>2439</v>
      </c>
      <c r="N9" s="7">
        <v>819</v>
      </c>
      <c r="O9" s="7">
        <v>2</v>
      </c>
    </row>
    <row r="10" spans="1:15" ht="13.5" customHeight="1">
      <c r="A10" s="102">
        <v>22</v>
      </c>
      <c r="B10" s="20" t="s">
        <v>64</v>
      </c>
      <c r="C10" s="49">
        <f>SUM(D10:O10)</f>
        <v>4963</v>
      </c>
      <c r="D10" s="7">
        <v>10</v>
      </c>
      <c r="E10" s="7">
        <v>1</v>
      </c>
      <c r="F10" s="7">
        <v>3</v>
      </c>
      <c r="G10" s="7">
        <v>489</v>
      </c>
      <c r="H10" s="7">
        <v>46</v>
      </c>
      <c r="I10" s="7">
        <v>23</v>
      </c>
      <c r="J10" s="7">
        <v>725</v>
      </c>
      <c r="K10" s="7">
        <v>17</v>
      </c>
      <c r="L10" s="7">
        <v>82</v>
      </c>
      <c r="M10" s="7">
        <v>2753</v>
      </c>
      <c r="N10" s="7">
        <v>793</v>
      </c>
      <c r="O10" s="7">
        <v>21</v>
      </c>
    </row>
    <row r="11" spans="1:15" ht="13.5" customHeight="1">
      <c r="A11" s="102"/>
      <c r="B11" s="20" t="s">
        <v>65</v>
      </c>
      <c r="C11" s="49">
        <v>4690</v>
      </c>
      <c r="D11" s="7">
        <v>9</v>
      </c>
      <c r="E11" s="7">
        <v>1</v>
      </c>
      <c r="F11" s="7">
        <v>0</v>
      </c>
      <c r="G11" s="7">
        <v>520</v>
      </c>
      <c r="H11" s="7">
        <v>43</v>
      </c>
      <c r="I11" s="7">
        <v>24</v>
      </c>
      <c r="J11" s="7">
        <v>687</v>
      </c>
      <c r="K11" s="7">
        <v>15</v>
      </c>
      <c r="L11" s="7">
        <v>46</v>
      </c>
      <c r="M11" s="7">
        <v>2550</v>
      </c>
      <c r="N11" s="7">
        <v>790</v>
      </c>
      <c r="O11" s="7">
        <v>5</v>
      </c>
    </row>
    <row r="12" spans="1:15" ht="13.5" customHeight="1">
      <c r="A12" s="106">
        <v>23</v>
      </c>
      <c r="B12" s="20" t="s">
        <v>64</v>
      </c>
      <c r="C12" s="49">
        <f>SUM(D12:O12)</f>
        <v>4914</v>
      </c>
      <c r="D12" s="7">
        <v>10</v>
      </c>
      <c r="E12" s="7">
        <v>3</v>
      </c>
      <c r="F12" s="7">
        <v>1</v>
      </c>
      <c r="G12" s="7">
        <v>536</v>
      </c>
      <c r="H12" s="7">
        <v>49</v>
      </c>
      <c r="I12" s="7">
        <v>33</v>
      </c>
      <c r="J12" s="7">
        <v>656</v>
      </c>
      <c r="K12" s="7">
        <v>25</v>
      </c>
      <c r="L12" s="7">
        <v>53</v>
      </c>
      <c r="M12" s="7">
        <v>2679</v>
      </c>
      <c r="N12" s="7">
        <v>834</v>
      </c>
      <c r="O12" s="7">
        <v>35</v>
      </c>
    </row>
    <row r="13" spans="1:15" s="14" customFormat="1" ht="13.5" customHeight="1">
      <c r="A13" s="106"/>
      <c r="B13" s="20" t="s">
        <v>65</v>
      </c>
      <c r="C13" s="49">
        <f>SUM(D13:O13)</f>
        <v>4570</v>
      </c>
      <c r="D13" s="7">
        <v>11</v>
      </c>
      <c r="E13" s="7">
        <v>3</v>
      </c>
      <c r="F13" s="7">
        <v>1</v>
      </c>
      <c r="G13" s="7">
        <v>554</v>
      </c>
      <c r="H13" s="7">
        <v>49</v>
      </c>
      <c r="I13" s="7">
        <v>32</v>
      </c>
      <c r="J13" s="7">
        <v>620</v>
      </c>
      <c r="K13" s="7">
        <v>20</v>
      </c>
      <c r="L13" s="7">
        <v>36</v>
      </c>
      <c r="M13" s="7">
        <v>2419</v>
      </c>
      <c r="N13" s="7">
        <v>825</v>
      </c>
      <c r="O13" s="7">
        <v>0</v>
      </c>
    </row>
    <row r="14" spans="1:15" s="14" customFormat="1" ht="13.5" customHeight="1">
      <c r="A14" s="102">
        <v>24</v>
      </c>
      <c r="B14" s="20" t="s">
        <v>64</v>
      </c>
      <c r="C14" s="49">
        <f>SUM(D14:O14)</f>
        <v>4664</v>
      </c>
      <c r="D14" s="7">
        <v>5</v>
      </c>
      <c r="E14" s="7">
        <v>0</v>
      </c>
      <c r="F14" s="7">
        <v>3</v>
      </c>
      <c r="G14" s="7">
        <v>431</v>
      </c>
      <c r="H14" s="7">
        <v>47</v>
      </c>
      <c r="I14" s="7">
        <v>24</v>
      </c>
      <c r="J14" s="7">
        <v>681</v>
      </c>
      <c r="K14" s="7">
        <v>22</v>
      </c>
      <c r="L14" s="7">
        <v>39</v>
      </c>
      <c r="M14" s="7">
        <v>2640</v>
      </c>
      <c r="N14" s="7">
        <v>751</v>
      </c>
      <c r="O14" s="7">
        <v>21</v>
      </c>
    </row>
    <row r="15" spans="1:15" s="14" customFormat="1" ht="13.5" customHeight="1">
      <c r="A15" s="105"/>
      <c r="B15" s="40" t="s">
        <v>65</v>
      </c>
      <c r="C15" s="50">
        <f>SUM(D15:O15)</f>
        <v>4382</v>
      </c>
      <c r="D15" s="36">
        <v>5</v>
      </c>
      <c r="E15" s="36">
        <v>0</v>
      </c>
      <c r="F15" s="36">
        <v>1</v>
      </c>
      <c r="G15" s="36">
        <v>442</v>
      </c>
      <c r="H15" s="36">
        <v>44</v>
      </c>
      <c r="I15" s="36">
        <v>22</v>
      </c>
      <c r="J15" s="36">
        <v>648</v>
      </c>
      <c r="K15" s="7">
        <v>17</v>
      </c>
      <c r="L15" s="7">
        <v>28</v>
      </c>
      <c r="M15" s="7">
        <v>2427</v>
      </c>
      <c r="N15" s="7">
        <v>745</v>
      </c>
      <c r="O15" s="7">
        <v>3</v>
      </c>
    </row>
    <row r="16" spans="1:15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97" t="s">
        <v>28</v>
      </c>
      <c r="L16" s="97"/>
      <c r="M16" s="97"/>
      <c r="N16" s="97"/>
      <c r="O16" s="97"/>
    </row>
  </sheetData>
  <sheetProtection/>
  <mergeCells count="9">
    <mergeCell ref="K16:O16"/>
    <mergeCell ref="A1:O1"/>
    <mergeCell ref="A6:A7"/>
    <mergeCell ref="A10:A11"/>
    <mergeCell ref="B3:C3"/>
    <mergeCell ref="A14:A15"/>
    <mergeCell ref="A4:A5"/>
    <mergeCell ref="A8:A9"/>
    <mergeCell ref="A12:A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"/>
  <sheetViews>
    <sheetView zoomScalePageLayoutView="0" workbookViewId="0" topLeftCell="A1">
      <selection activeCell="J36" sqref="J36"/>
    </sheetView>
  </sheetViews>
  <sheetFormatPr defaultColWidth="9.00390625" defaultRowHeight="13.5"/>
  <cols>
    <col min="1" max="1" width="7.625" style="1" customWidth="1"/>
    <col min="2" max="2" width="6.375" style="1" customWidth="1"/>
    <col min="3" max="14" width="5.875" style="1" customWidth="1"/>
    <col min="15" max="15" width="5.25390625" style="1" customWidth="1"/>
    <col min="16" max="16384" width="9.00390625" style="1" customWidth="1"/>
  </cols>
  <sheetData>
    <row r="1" spans="1:6" s="2" customFormat="1" ht="14.25">
      <c r="A1" s="93" t="s">
        <v>153</v>
      </c>
      <c r="B1" s="93"/>
      <c r="C1" s="93"/>
      <c r="D1" s="93"/>
      <c r="E1" s="93"/>
      <c r="F1" s="93"/>
    </row>
    <row r="2" spans="1:1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customHeight="1">
      <c r="A3" s="107" t="s">
        <v>106</v>
      </c>
      <c r="B3" s="107"/>
      <c r="C3" s="107"/>
      <c r="D3" s="3"/>
      <c r="E3" s="98" t="s">
        <v>66</v>
      </c>
      <c r="F3" s="98"/>
      <c r="G3" s="3"/>
      <c r="H3" s="3"/>
      <c r="I3" s="3"/>
      <c r="J3" s="3"/>
      <c r="K3" s="3"/>
      <c r="L3" s="3"/>
      <c r="M3" s="3"/>
      <c r="N3" s="3"/>
    </row>
    <row r="4" spans="1:14" s="22" customFormat="1" ht="13.5" customHeight="1">
      <c r="A4" s="4" t="s">
        <v>0</v>
      </c>
      <c r="B4" s="42" t="s">
        <v>48</v>
      </c>
      <c r="C4" s="5" t="s">
        <v>67</v>
      </c>
      <c r="D4" s="5" t="s">
        <v>68</v>
      </c>
      <c r="E4" s="5" t="s">
        <v>69</v>
      </c>
      <c r="F4" s="11" t="s">
        <v>38</v>
      </c>
      <c r="G4" s="21"/>
      <c r="H4" s="21"/>
      <c r="I4" s="21"/>
      <c r="J4" s="21"/>
      <c r="K4" s="21"/>
      <c r="L4" s="21"/>
      <c r="M4" s="21"/>
      <c r="N4" s="21"/>
    </row>
    <row r="5" spans="1:14" s="14" customFormat="1" ht="13.5" customHeight="1">
      <c r="A5" s="6" t="s">
        <v>163</v>
      </c>
      <c r="B5" s="81">
        <f>C5+D5+E5+F5</f>
        <v>77</v>
      </c>
      <c r="C5" s="82">
        <v>46</v>
      </c>
      <c r="D5" s="82">
        <v>8</v>
      </c>
      <c r="E5" s="82">
        <v>4</v>
      </c>
      <c r="F5" s="82">
        <v>19</v>
      </c>
      <c r="G5" s="9"/>
      <c r="H5" s="9"/>
      <c r="I5" s="9"/>
      <c r="J5" s="9"/>
      <c r="K5" s="9"/>
      <c r="L5" s="9"/>
      <c r="M5" s="9"/>
      <c r="N5" s="9"/>
    </row>
    <row r="6" spans="1:14" s="14" customFormat="1" ht="13.5" customHeight="1">
      <c r="A6" s="8">
        <v>20</v>
      </c>
      <c r="B6" s="83">
        <f>C6+D6+E6+F6</f>
        <v>79</v>
      </c>
      <c r="C6" s="9">
        <v>62</v>
      </c>
      <c r="D6" s="9">
        <v>4</v>
      </c>
      <c r="E6" s="9">
        <v>2</v>
      </c>
      <c r="F6" s="9">
        <v>11</v>
      </c>
      <c r="G6" s="9"/>
      <c r="H6" s="9"/>
      <c r="I6" s="9"/>
      <c r="J6" s="9"/>
      <c r="K6" s="9"/>
      <c r="L6" s="9"/>
      <c r="M6" s="9"/>
      <c r="N6" s="9"/>
    </row>
    <row r="7" spans="1:14" ht="13.5" customHeight="1">
      <c r="A7" s="8">
        <v>21</v>
      </c>
      <c r="B7" s="83">
        <v>85</v>
      </c>
      <c r="C7" s="9">
        <v>51</v>
      </c>
      <c r="D7" s="9">
        <v>7</v>
      </c>
      <c r="E7" s="9">
        <v>10</v>
      </c>
      <c r="F7" s="9">
        <v>17</v>
      </c>
      <c r="G7" s="3"/>
      <c r="H7" s="3"/>
      <c r="I7" s="3"/>
      <c r="J7" s="3"/>
      <c r="K7" s="3"/>
      <c r="L7" s="3"/>
      <c r="M7" s="3"/>
      <c r="N7" s="3"/>
    </row>
    <row r="8" spans="1:14" ht="13.5" customHeight="1">
      <c r="A8" s="8">
        <v>22</v>
      </c>
      <c r="B8" s="83">
        <f>SUM(C8:F8)</f>
        <v>59</v>
      </c>
      <c r="C8" s="9">
        <v>44</v>
      </c>
      <c r="D8" s="9">
        <v>2</v>
      </c>
      <c r="E8" s="9">
        <v>9</v>
      </c>
      <c r="F8" s="9">
        <v>4</v>
      </c>
      <c r="G8" s="3"/>
      <c r="H8" s="3"/>
      <c r="I8" s="3"/>
      <c r="J8" s="3"/>
      <c r="K8" s="3"/>
      <c r="L8" s="3"/>
      <c r="M8" s="3"/>
      <c r="N8" s="3"/>
    </row>
    <row r="9" spans="1:6" s="14" customFormat="1" ht="12">
      <c r="A9" s="8">
        <v>23</v>
      </c>
      <c r="B9" s="83">
        <f>SUM(C9:F9)</f>
        <v>67</v>
      </c>
      <c r="C9" s="9">
        <v>43</v>
      </c>
      <c r="D9" s="9">
        <v>4</v>
      </c>
      <c r="E9" s="9">
        <v>13</v>
      </c>
      <c r="F9" s="9">
        <v>7</v>
      </c>
    </row>
    <row r="10" spans="1:6" ht="12">
      <c r="A10" s="34">
        <v>24</v>
      </c>
      <c r="B10" s="52">
        <f>SUM(C10:F10)</f>
        <v>39</v>
      </c>
      <c r="C10" s="41">
        <v>32</v>
      </c>
      <c r="D10" s="41">
        <v>2</v>
      </c>
      <c r="E10" s="41">
        <v>5</v>
      </c>
      <c r="F10" s="41">
        <v>0</v>
      </c>
    </row>
  </sheetData>
  <sheetProtection/>
  <mergeCells count="3">
    <mergeCell ref="A1:F1"/>
    <mergeCell ref="E3:F3"/>
    <mergeCell ref="A3:C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8"/>
  <sheetViews>
    <sheetView zoomScalePageLayoutView="0" workbookViewId="0" topLeftCell="A1">
      <selection activeCell="K33" sqref="K33"/>
    </sheetView>
  </sheetViews>
  <sheetFormatPr defaultColWidth="9.00390625" defaultRowHeight="13.5"/>
  <cols>
    <col min="1" max="1" width="7.625" style="1" customWidth="1"/>
    <col min="2" max="2" width="6.375" style="1" customWidth="1"/>
    <col min="3" max="14" width="5.875" style="1" customWidth="1"/>
    <col min="15" max="15" width="5.25390625" style="1" customWidth="1"/>
    <col min="16" max="16384" width="9.00390625" style="1" customWidth="1"/>
  </cols>
  <sheetData>
    <row r="1" spans="1:14" ht="13.5" customHeight="1">
      <c r="A1" s="107" t="s">
        <v>107</v>
      </c>
      <c r="B1" s="107"/>
      <c r="C1" s="107"/>
      <c r="D1" s="107"/>
      <c r="E1" s="107"/>
      <c r="F1" s="107"/>
      <c r="G1" s="3"/>
      <c r="H1" s="3"/>
      <c r="I1" s="3"/>
      <c r="J1" s="3"/>
      <c r="K1" s="3"/>
      <c r="L1" s="3"/>
      <c r="M1" s="98" t="s">
        <v>66</v>
      </c>
      <c r="N1" s="98"/>
    </row>
    <row r="2" spans="1:14" ht="13.5" customHeight="1">
      <c r="A2" s="4" t="s">
        <v>0</v>
      </c>
      <c r="B2" s="42" t="s">
        <v>48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11">
        <v>12</v>
      </c>
    </row>
    <row r="3" spans="1:14" s="14" customFormat="1" ht="13.5" customHeight="1">
      <c r="A3" s="6" t="s">
        <v>163</v>
      </c>
      <c r="B3" s="81">
        <f>SUM(C3:N3)</f>
        <v>77</v>
      </c>
      <c r="C3" s="82">
        <v>7</v>
      </c>
      <c r="D3" s="82">
        <v>7</v>
      </c>
      <c r="E3" s="82">
        <v>10</v>
      </c>
      <c r="F3" s="82">
        <v>11</v>
      </c>
      <c r="G3" s="82">
        <v>6</v>
      </c>
      <c r="H3" s="82">
        <v>7</v>
      </c>
      <c r="I3" s="82">
        <v>0</v>
      </c>
      <c r="J3" s="82">
        <v>9</v>
      </c>
      <c r="K3" s="82">
        <v>9</v>
      </c>
      <c r="L3" s="82">
        <v>3</v>
      </c>
      <c r="M3" s="82">
        <v>4</v>
      </c>
      <c r="N3" s="82">
        <v>4</v>
      </c>
    </row>
    <row r="4" spans="1:14" ht="13.5" customHeight="1">
      <c r="A4" s="8">
        <v>20</v>
      </c>
      <c r="B4" s="83">
        <f>SUM(C4:N4)</f>
        <v>79</v>
      </c>
      <c r="C4" s="9">
        <v>7</v>
      </c>
      <c r="D4" s="9">
        <v>4</v>
      </c>
      <c r="E4" s="9">
        <v>7</v>
      </c>
      <c r="F4" s="9">
        <v>6</v>
      </c>
      <c r="G4" s="9">
        <v>7</v>
      </c>
      <c r="H4" s="9">
        <v>4</v>
      </c>
      <c r="I4" s="9">
        <v>5</v>
      </c>
      <c r="J4" s="9">
        <v>5</v>
      </c>
      <c r="K4" s="9">
        <v>7</v>
      </c>
      <c r="L4" s="9">
        <v>6</v>
      </c>
      <c r="M4" s="9">
        <v>5</v>
      </c>
      <c r="N4" s="9">
        <v>16</v>
      </c>
    </row>
    <row r="5" spans="1:14" ht="13.5" customHeight="1">
      <c r="A5" s="8">
        <v>21</v>
      </c>
      <c r="B5" s="83">
        <f>SUM(C5:N5)</f>
        <v>85</v>
      </c>
      <c r="C5" s="9">
        <v>6</v>
      </c>
      <c r="D5" s="9">
        <v>10</v>
      </c>
      <c r="E5" s="9">
        <v>18</v>
      </c>
      <c r="F5" s="9">
        <v>8</v>
      </c>
      <c r="G5" s="9">
        <v>4</v>
      </c>
      <c r="H5" s="9">
        <v>5</v>
      </c>
      <c r="I5" s="9">
        <v>7</v>
      </c>
      <c r="J5" s="9">
        <v>5</v>
      </c>
      <c r="K5" s="9">
        <v>6</v>
      </c>
      <c r="L5" s="9">
        <v>7</v>
      </c>
      <c r="M5" s="9">
        <v>7</v>
      </c>
      <c r="N5" s="9">
        <v>2</v>
      </c>
    </row>
    <row r="6" spans="1:14" ht="13.5" customHeight="1">
      <c r="A6" s="8">
        <v>22</v>
      </c>
      <c r="B6" s="83">
        <v>59</v>
      </c>
      <c r="C6" s="9">
        <v>5</v>
      </c>
      <c r="D6" s="9">
        <v>5</v>
      </c>
      <c r="E6" s="9">
        <v>9</v>
      </c>
      <c r="F6" s="9">
        <v>7</v>
      </c>
      <c r="G6" s="9">
        <v>6</v>
      </c>
      <c r="H6" s="9">
        <v>4</v>
      </c>
      <c r="I6" s="9">
        <v>3</v>
      </c>
      <c r="J6" s="9">
        <v>5</v>
      </c>
      <c r="K6" s="9">
        <v>6</v>
      </c>
      <c r="L6" s="9">
        <v>2</v>
      </c>
      <c r="M6" s="9">
        <v>2</v>
      </c>
      <c r="N6" s="9">
        <v>5</v>
      </c>
    </row>
    <row r="7" spans="1:14" s="14" customFormat="1" ht="12">
      <c r="A7" s="8">
        <v>23</v>
      </c>
      <c r="B7" s="83">
        <f>SUM(C7:N7)</f>
        <v>67</v>
      </c>
      <c r="C7" s="9">
        <v>6</v>
      </c>
      <c r="D7" s="9">
        <v>3</v>
      </c>
      <c r="E7" s="9">
        <v>6</v>
      </c>
      <c r="F7" s="9">
        <v>12</v>
      </c>
      <c r="G7" s="9">
        <v>6</v>
      </c>
      <c r="H7" s="9">
        <v>6</v>
      </c>
      <c r="I7" s="9">
        <v>2</v>
      </c>
      <c r="J7" s="9">
        <v>3</v>
      </c>
      <c r="K7" s="9">
        <v>2</v>
      </c>
      <c r="L7" s="9">
        <v>6</v>
      </c>
      <c r="M7" s="9">
        <v>8</v>
      </c>
      <c r="N7" s="9">
        <v>7</v>
      </c>
    </row>
    <row r="8" spans="1:14" ht="12">
      <c r="A8" s="34">
        <v>24</v>
      </c>
      <c r="B8" s="48">
        <f>SUM(C8:N8)</f>
        <v>39</v>
      </c>
      <c r="C8" s="41">
        <v>2</v>
      </c>
      <c r="D8" s="41">
        <v>6</v>
      </c>
      <c r="E8" s="41">
        <v>5</v>
      </c>
      <c r="F8" s="41">
        <v>7</v>
      </c>
      <c r="G8" s="41">
        <v>3</v>
      </c>
      <c r="H8" s="41">
        <v>1</v>
      </c>
      <c r="I8" s="41">
        <v>0</v>
      </c>
      <c r="J8" s="41">
        <v>5</v>
      </c>
      <c r="K8" s="41">
        <v>1</v>
      </c>
      <c r="L8" s="41">
        <v>4</v>
      </c>
      <c r="M8" s="41">
        <v>2</v>
      </c>
      <c r="N8" s="41">
        <v>3</v>
      </c>
    </row>
  </sheetData>
  <sheetProtection/>
  <mergeCells count="2">
    <mergeCell ref="A1:F1"/>
    <mergeCell ref="M1:N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7.625" style="26" customWidth="1"/>
    <col min="2" max="11" width="7.75390625" style="26" customWidth="1"/>
    <col min="12" max="16384" width="9.00390625" style="26" customWidth="1"/>
  </cols>
  <sheetData>
    <row r="1" spans="1:11" ht="13.5" customHeight="1">
      <c r="A1" s="107" t="s">
        <v>108</v>
      </c>
      <c r="B1" s="107"/>
      <c r="C1" s="3"/>
      <c r="D1" s="3"/>
      <c r="E1" s="3"/>
      <c r="F1" s="3"/>
      <c r="G1" s="3"/>
      <c r="H1" s="3"/>
      <c r="I1" s="3"/>
      <c r="J1" s="3"/>
      <c r="K1" s="3"/>
    </row>
    <row r="2" spans="1:11" ht="36" customHeight="1">
      <c r="A2" s="4" t="s">
        <v>0</v>
      </c>
      <c r="B2" s="114" t="s">
        <v>70</v>
      </c>
      <c r="C2" s="114"/>
      <c r="D2" s="5" t="s">
        <v>122</v>
      </c>
      <c r="E2" s="5" t="s">
        <v>123</v>
      </c>
      <c r="F2" s="5" t="s">
        <v>124</v>
      </c>
      <c r="G2" s="15" t="s">
        <v>71</v>
      </c>
      <c r="H2" s="5" t="s">
        <v>72</v>
      </c>
      <c r="I2" s="5" t="s">
        <v>73</v>
      </c>
      <c r="J2" s="15" t="s">
        <v>125</v>
      </c>
      <c r="K2" s="11" t="s">
        <v>126</v>
      </c>
    </row>
    <row r="3" spans="1:11" s="28" customFormat="1" ht="13.5" customHeight="1">
      <c r="A3" s="6" t="s">
        <v>163</v>
      </c>
      <c r="B3" s="110" t="s">
        <v>147</v>
      </c>
      <c r="C3" s="111"/>
      <c r="D3" s="61" t="s">
        <v>110</v>
      </c>
      <c r="E3" s="61" t="s">
        <v>114</v>
      </c>
      <c r="F3" s="61" t="s">
        <v>113</v>
      </c>
      <c r="G3" s="61" t="s">
        <v>110</v>
      </c>
      <c r="H3" s="61" t="s">
        <v>113</v>
      </c>
      <c r="I3" s="61" t="s">
        <v>112</v>
      </c>
      <c r="J3" s="61" t="s">
        <v>115</v>
      </c>
      <c r="K3" s="61" t="s">
        <v>113</v>
      </c>
    </row>
    <row r="4" spans="1:11" s="28" customFormat="1" ht="13.5" customHeight="1">
      <c r="A4" s="8">
        <v>20</v>
      </c>
      <c r="B4" s="112" t="s">
        <v>148</v>
      </c>
      <c r="C4" s="113"/>
      <c r="D4" s="10" t="s">
        <v>132</v>
      </c>
      <c r="E4" s="10" t="s">
        <v>133</v>
      </c>
      <c r="F4" s="10" t="s">
        <v>113</v>
      </c>
      <c r="G4" s="10" t="s">
        <v>134</v>
      </c>
      <c r="H4" s="10" t="s">
        <v>113</v>
      </c>
      <c r="I4" s="10" t="s">
        <v>134</v>
      </c>
      <c r="J4" s="10" t="s">
        <v>135</v>
      </c>
      <c r="K4" s="10" t="s">
        <v>113</v>
      </c>
    </row>
    <row r="5" spans="1:11" ht="13.5" customHeight="1">
      <c r="A5" s="8">
        <v>21</v>
      </c>
      <c r="B5" s="112" t="s">
        <v>149</v>
      </c>
      <c r="C5" s="113"/>
      <c r="D5" s="10" t="s">
        <v>136</v>
      </c>
      <c r="E5" s="10" t="s">
        <v>132</v>
      </c>
      <c r="F5" s="10" t="s">
        <v>134</v>
      </c>
      <c r="G5" s="10" t="s">
        <v>113</v>
      </c>
      <c r="H5" s="10" t="s">
        <v>113</v>
      </c>
      <c r="I5" s="10" t="s">
        <v>137</v>
      </c>
      <c r="J5" s="10" t="s">
        <v>113</v>
      </c>
      <c r="K5" s="10" t="s">
        <v>137</v>
      </c>
    </row>
    <row r="6" spans="1:11" ht="13.5" customHeight="1">
      <c r="A6" s="8">
        <v>22</v>
      </c>
      <c r="B6" s="112" t="s">
        <v>150</v>
      </c>
      <c r="C6" s="113"/>
      <c r="D6" s="10" t="s">
        <v>132</v>
      </c>
      <c r="E6" s="10" t="s">
        <v>136</v>
      </c>
      <c r="F6" s="10" t="s">
        <v>134</v>
      </c>
      <c r="G6" s="10" t="s">
        <v>113</v>
      </c>
      <c r="H6" s="10" t="s">
        <v>113</v>
      </c>
      <c r="I6" s="10" t="s">
        <v>137</v>
      </c>
      <c r="J6" s="10" t="s">
        <v>137</v>
      </c>
      <c r="K6" s="10" t="s">
        <v>134</v>
      </c>
    </row>
    <row r="7" spans="1:11" s="28" customFormat="1" ht="13.5" customHeight="1">
      <c r="A7" s="8">
        <v>23</v>
      </c>
      <c r="B7" s="112" t="s">
        <v>152</v>
      </c>
      <c r="C7" s="115"/>
      <c r="D7" s="10" t="s">
        <v>133</v>
      </c>
      <c r="E7" s="10" t="s">
        <v>132</v>
      </c>
      <c r="F7" s="10" t="s">
        <v>134</v>
      </c>
      <c r="G7" s="10" t="s">
        <v>137</v>
      </c>
      <c r="H7" s="10" t="s">
        <v>113</v>
      </c>
      <c r="I7" s="10" t="s">
        <v>113</v>
      </c>
      <c r="J7" s="10" t="s">
        <v>132</v>
      </c>
      <c r="K7" s="10" t="s">
        <v>134</v>
      </c>
    </row>
    <row r="8" spans="1:11" ht="13.5" customHeight="1">
      <c r="A8" s="34">
        <v>24</v>
      </c>
      <c r="B8" s="108" t="s">
        <v>167</v>
      </c>
      <c r="C8" s="109"/>
      <c r="D8" s="35" t="s">
        <v>168</v>
      </c>
      <c r="E8" s="35" t="s">
        <v>169</v>
      </c>
      <c r="F8" s="35" t="s">
        <v>134</v>
      </c>
      <c r="G8" s="35" t="s">
        <v>170</v>
      </c>
      <c r="H8" s="35" t="s">
        <v>113</v>
      </c>
      <c r="I8" s="35" t="s">
        <v>171</v>
      </c>
      <c r="J8" s="35" t="s">
        <v>171</v>
      </c>
      <c r="K8" s="35" t="s">
        <v>171</v>
      </c>
    </row>
    <row r="9" spans="1:11" ht="13.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36" customHeight="1">
      <c r="A10" s="4" t="s">
        <v>0</v>
      </c>
      <c r="B10" s="4" t="s">
        <v>127</v>
      </c>
      <c r="C10" s="15" t="s">
        <v>74</v>
      </c>
      <c r="D10" s="5" t="s">
        <v>75</v>
      </c>
      <c r="E10" s="15" t="s">
        <v>76</v>
      </c>
      <c r="F10" s="15" t="s">
        <v>77</v>
      </c>
      <c r="G10" s="19" t="s">
        <v>78</v>
      </c>
      <c r="H10" s="15" t="s">
        <v>79</v>
      </c>
      <c r="I10" s="15" t="s">
        <v>80</v>
      </c>
      <c r="J10" s="15" t="s">
        <v>81</v>
      </c>
      <c r="K10" s="19" t="s">
        <v>128</v>
      </c>
    </row>
    <row r="11" spans="1:11" ht="13.5" customHeight="1">
      <c r="A11" s="6" t="s">
        <v>163</v>
      </c>
      <c r="B11" s="84" t="s">
        <v>113</v>
      </c>
      <c r="C11" s="61" t="s">
        <v>113</v>
      </c>
      <c r="D11" s="61" t="s">
        <v>113</v>
      </c>
      <c r="E11" s="61" t="s">
        <v>112</v>
      </c>
      <c r="F11" s="61" t="s">
        <v>110</v>
      </c>
      <c r="G11" s="61" t="s">
        <v>110</v>
      </c>
      <c r="H11" s="61" t="s">
        <v>113</v>
      </c>
      <c r="I11" s="61" t="s">
        <v>112</v>
      </c>
      <c r="J11" s="61" t="s">
        <v>112</v>
      </c>
      <c r="K11" s="61" t="s">
        <v>112</v>
      </c>
    </row>
    <row r="12" spans="1:11" s="28" customFormat="1" ht="13.5" customHeight="1">
      <c r="A12" s="8">
        <v>20</v>
      </c>
      <c r="B12" s="32" t="s">
        <v>113</v>
      </c>
      <c r="C12" s="10" t="s">
        <v>113</v>
      </c>
      <c r="D12" s="10" t="s">
        <v>113</v>
      </c>
      <c r="E12" s="10" t="s">
        <v>136</v>
      </c>
      <c r="F12" s="10" t="s">
        <v>134</v>
      </c>
      <c r="G12" s="10" t="s">
        <v>134</v>
      </c>
      <c r="H12" s="10" t="s">
        <v>137</v>
      </c>
      <c r="I12" s="10" t="s">
        <v>136</v>
      </c>
      <c r="J12" s="10" t="s">
        <v>138</v>
      </c>
      <c r="K12" s="10" t="s">
        <v>112</v>
      </c>
    </row>
    <row r="13" spans="1:11" ht="13.5" customHeight="1">
      <c r="A13" s="8">
        <v>21</v>
      </c>
      <c r="B13" s="32" t="s">
        <v>137</v>
      </c>
      <c r="C13" s="10" t="s">
        <v>113</v>
      </c>
      <c r="D13" s="10" t="s">
        <v>113</v>
      </c>
      <c r="E13" s="10" t="s">
        <v>134</v>
      </c>
      <c r="F13" s="10" t="s">
        <v>134</v>
      </c>
      <c r="G13" s="10" t="s">
        <v>139</v>
      </c>
      <c r="H13" s="10" t="s">
        <v>137</v>
      </c>
      <c r="I13" s="10" t="s">
        <v>137</v>
      </c>
      <c r="J13" s="10" t="s">
        <v>137</v>
      </c>
      <c r="K13" s="10" t="s">
        <v>135</v>
      </c>
    </row>
    <row r="14" spans="1:11" ht="13.5" customHeight="1">
      <c r="A14" s="8">
        <v>22</v>
      </c>
      <c r="B14" s="32" t="s">
        <v>134</v>
      </c>
      <c r="C14" s="10" t="s">
        <v>113</v>
      </c>
      <c r="D14" s="10" t="s">
        <v>137</v>
      </c>
      <c r="E14" s="10" t="s">
        <v>137</v>
      </c>
      <c r="F14" s="10" t="s">
        <v>137</v>
      </c>
      <c r="G14" s="10" t="s">
        <v>137</v>
      </c>
      <c r="H14" s="10" t="s">
        <v>134</v>
      </c>
      <c r="I14" s="10" t="s">
        <v>138</v>
      </c>
      <c r="J14" s="10" t="s">
        <v>137</v>
      </c>
      <c r="K14" s="10" t="s">
        <v>137</v>
      </c>
    </row>
    <row r="15" spans="1:11" s="28" customFormat="1" ht="13.5" customHeight="1">
      <c r="A15" s="8">
        <v>23</v>
      </c>
      <c r="B15" s="32" t="s">
        <v>134</v>
      </c>
      <c r="C15" s="10" t="s">
        <v>113</v>
      </c>
      <c r="D15" s="10" t="s">
        <v>138</v>
      </c>
      <c r="E15" s="10" t="s">
        <v>113</v>
      </c>
      <c r="F15" s="10" t="s">
        <v>135</v>
      </c>
      <c r="G15" s="10" t="s">
        <v>137</v>
      </c>
      <c r="H15" s="10" t="s">
        <v>137</v>
      </c>
      <c r="I15" s="10" t="s">
        <v>135</v>
      </c>
      <c r="J15" s="10" t="s">
        <v>113</v>
      </c>
      <c r="K15" s="10" t="s">
        <v>137</v>
      </c>
    </row>
    <row r="16" spans="1:11" ht="13.5" customHeight="1">
      <c r="A16" s="34">
        <v>24</v>
      </c>
      <c r="B16" s="30" t="s">
        <v>171</v>
      </c>
      <c r="C16" s="35" t="s">
        <v>171</v>
      </c>
      <c r="D16" s="35" t="s">
        <v>171</v>
      </c>
      <c r="E16" s="35" t="s">
        <v>135</v>
      </c>
      <c r="F16" s="35" t="s">
        <v>113</v>
      </c>
      <c r="G16" s="35" t="s">
        <v>137</v>
      </c>
      <c r="H16" s="35" t="s">
        <v>113</v>
      </c>
      <c r="I16" s="35" t="s">
        <v>172</v>
      </c>
      <c r="J16" s="35" t="s">
        <v>171</v>
      </c>
      <c r="K16" s="35" t="s">
        <v>137</v>
      </c>
    </row>
    <row r="17" spans="1:1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9"/>
    </row>
    <row r="18" spans="1:11" ht="36" customHeight="1">
      <c r="A18" s="4" t="s">
        <v>0</v>
      </c>
      <c r="B18" s="5" t="s">
        <v>82</v>
      </c>
      <c r="C18" s="15" t="s">
        <v>83</v>
      </c>
      <c r="D18" s="5" t="s">
        <v>84</v>
      </c>
      <c r="E18" s="15" t="s">
        <v>85</v>
      </c>
      <c r="F18" s="5" t="s">
        <v>86</v>
      </c>
      <c r="G18" s="11" t="s">
        <v>87</v>
      </c>
      <c r="H18" s="5" t="s">
        <v>88</v>
      </c>
      <c r="I18" s="15" t="s">
        <v>89</v>
      </c>
      <c r="J18" s="5" t="s">
        <v>38</v>
      </c>
      <c r="K18" s="19" t="s">
        <v>90</v>
      </c>
    </row>
    <row r="19" spans="1:11" s="28" customFormat="1" ht="13.5" customHeight="1">
      <c r="A19" s="6" t="s">
        <v>163</v>
      </c>
      <c r="B19" s="84" t="s">
        <v>112</v>
      </c>
      <c r="C19" s="61" t="s">
        <v>113</v>
      </c>
      <c r="D19" s="61" t="s">
        <v>113</v>
      </c>
      <c r="E19" s="61" t="s">
        <v>113</v>
      </c>
      <c r="F19" s="61" t="s">
        <v>113</v>
      </c>
      <c r="G19" s="61" t="s">
        <v>116</v>
      </c>
      <c r="H19" s="61" t="s">
        <v>118</v>
      </c>
      <c r="I19" s="61" t="s">
        <v>111</v>
      </c>
      <c r="J19" s="61" t="s">
        <v>118</v>
      </c>
      <c r="K19" s="61" t="s">
        <v>117</v>
      </c>
    </row>
    <row r="20" spans="1:11" s="28" customFormat="1" ht="13.5" customHeight="1">
      <c r="A20" s="8">
        <v>20</v>
      </c>
      <c r="B20" s="32" t="s">
        <v>112</v>
      </c>
      <c r="C20" s="10" t="s">
        <v>113</v>
      </c>
      <c r="D20" s="10" t="s">
        <v>138</v>
      </c>
      <c r="E20" s="10" t="s">
        <v>113</v>
      </c>
      <c r="F20" s="10" t="s">
        <v>137</v>
      </c>
      <c r="G20" s="10" t="s">
        <v>136</v>
      </c>
      <c r="H20" s="10" t="s">
        <v>140</v>
      </c>
      <c r="I20" s="10" t="s">
        <v>141</v>
      </c>
      <c r="J20" s="10" t="s">
        <v>132</v>
      </c>
      <c r="K20" s="10" t="s">
        <v>142</v>
      </c>
    </row>
    <row r="21" spans="1:11" ht="13.5" customHeight="1">
      <c r="A21" s="8">
        <v>21</v>
      </c>
      <c r="B21" s="32" t="s">
        <v>138</v>
      </c>
      <c r="C21" s="10" t="s">
        <v>113</v>
      </c>
      <c r="D21" s="10" t="s">
        <v>134</v>
      </c>
      <c r="E21" s="10" t="s">
        <v>113</v>
      </c>
      <c r="F21" s="10" t="s">
        <v>134</v>
      </c>
      <c r="G21" s="10" t="s">
        <v>133</v>
      </c>
      <c r="H21" s="10" t="s">
        <v>143</v>
      </c>
      <c r="I21" s="10" t="s">
        <v>143</v>
      </c>
      <c r="J21" s="10" t="s">
        <v>144</v>
      </c>
      <c r="K21" s="10" t="s">
        <v>145</v>
      </c>
    </row>
    <row r="22" spans="1:11" ht="13.5" customHeight="1">
      <c r="A22" s="8">
        <v>22</v>
      </c>
      <c r="B22" s="32" t="s">
        <v>135</v>
      </c>
      <c r="C22" s="10" t="s">
        <v>113</v>
      </c>
      <c r="D22" s="10" t="s">
        <v>135</v>
      </c>
      <c r="E22" s="10" t="s">
        <v>137</v>
      </c>
      <c r="F22" s="10" t="s">
        <v>134</v>
      </c>
      <c r="G22" s="10" t="s">
        <v>137</v>
      </c>
      <c r="H22" s="10" t="s">
        <v>139</v>
      </c>
      <c r="I22" s="10" t="s">
        <v>139</v>
      </c>
      <c r="J22" s="10" t="s">
        <v>146</v>
      </c>
      <c r="K22" s="10" t="s">
        <v>142</v>
      </c>
    </row>
    <row r="23" spans="1:11" s="28" customFormat="1" ht="12">
      <c r="A23" s="8">
        <v>23</v>
      </c>
      <c r="B23" s="32" t="s">
        <v>113</v>
      </c>
      <c r="C23" s="10" t="s">
        <v>113</v>
      </c>
      <c r="D23" s="10" t="s">
        <v>113</v>
      </c>
      <c r="E23" s="10" t="s">
        <v>113</v>
      </c>
      <c r="F23" s="10" t="s">
        <v>134</v>
      </c>
      <c r="G23" s="10" t="s">
        <v>138</v>
      </c>
      <c r="H23" s="10" t="s">
        <v>132</v>
      </c>
      <c r="I23" s="10" t="s">
        <v>138</v>
      </c>
      <c r="J23" s="10" t="s">
        <v>140</v>
      </c>
      <c r="K23" s="10" t="s">
        <v>146</v>
      </c>
    </row>
    <row r="24" spans="1:11" ht="12">
      <c r="A24" s="34">
        <v>24</v>
      </c>
      <c r="B24" s="30" t="s">
        <v>171</v>
      </c>
      <c r="C24" s="35" t="s">
        <v>113</v>
      </c>
      <c r="D24" s="35" t="s">
        <v>171</v>
      </c>
      <c r="E24" s="35" t="s">
        <v>113</v>
      </c>
      <c r="F24" s="35" t="s">
        <v>138</v>
      </c>
      <c r="G24" s="35" t="s">
        <v>137</v>
      </c>
      <c r="H24" s="35" t="s">
        <v>113</v>
      </c>
      <c r="I24" s="35" t="s">
        <v>135</v>
      </c>
      <c r="J24" s="35" t="s">
        <v>173</v>
      </c>
      <c r="K24" s="35" t="s">
        <v>135</v>
      </c>
    </row>
    <row r="25" ht="12">
      <c r="A25" s="33"/>
    </row>
  </sheetData>
  <sheetProtection/>
  <mergeCells count="8">
    <mergeCell ref="B8:C8"/>
    <mergeCell ref="A1:B1"/>
    <mergeCell ref="B3:C3"/>
    <mergeCell ref="B4:C4"/>
    <mergeCell ref="B6:C6"/>
    <mergeCell ref="B5:C5"/>
    <mergeCell ref="B2:C2"/>
    <mergeCell ref="B7:C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津山市</cp:lastModifiedBy>
  <cp:lastPrinted>2012-01-20T07:58:12Z</cp:lastPrinted>
  <dcterms:created xsi:type="dcterms:W3CDTF">2007-12-17T06:15:32Z</dcterms:created>
  <dcterms:modified xsi:type="dcterms:W3CDTF">2013-03-04T02:25:51Z</dcterms:modified>
  <cp:category/>
  <cp:version/>
  <cp:contentType/>
  <cp:contentStatus/>
</cp:coreProperties>
</file>