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bin" ContentType="application/vnd.openxmlformats-officedocument.spreadsheetml.printerSettings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4940" windowHeight="9225" activeTab="5"/>
  </bookViews>
  <sheets>
    <sheet name="11" sheetId="2" r:id="rId1"/>
    <sheet name="12-a" sheetId="24" r:id="rId2"/>
    <sheet name="12-b" sheetId="4" r:id="rId3"/>
    <sheet name="13" sheetId="5" r:id="rId4"/>
    <sheet name="14" sheetId="6" r:id="rId5"/>
    <sheet name="15" sheetId="7" r:id="rId6"/>
    <sheet name="16" sheetId="8" r:id="rId7"/>
    <sheet name="17" sheetId="9" r:id="rId8"/>
    <sheet name="18" sheetId="10" r:id="rId9"/>
    <sheet name="19" sheetId="11" r:id="rId10"/>
    <sheet name="20" sheetId="12" r:id="rId11"/>
  </sheets>
  <definedNames>
    <definedName name="_xlnm.Print_Area" localSheetId="1">'12-a'!$A$1:$T$55</definedName>
    <definedName name="_xlnm.Print_Area" localSheetId="2">'12-b'!$A$1:$X$201</definedName>
  </definedNames>
  <calcPr calcId="145621"/>
</workbook>
</file>

<file path=xl/sharedStrings.xml><?xml version="1.0" encoding="utf-8"?>
<sst xmlns:r="http://schemas.openxmlformats.org/officeDocument/2006/relationships" xmlns="http://schemas.openxmlformats.org/spreadsheetml/2006/main" count="554" uniqueCount="554">
  <si>
    <t>北園町</t>
    <rPh sb="0" eb="2">
      <t>キタゾノ</t>
    </rPh>
    <rPh sb="2" eb="3">
      <t>マチ</t>
    </rPh>
    <phoneticPr fontId="19"/>
  </si>
  <si>
    <t>元魚町</t>
    <rPh sb="0" eb="1">
      <t>モト</t>
    </rPh>
    <rPh sb="1" eb="2">
      <t>サカナ</t>
    </rPh>
    <rPh sb="2" eb="3">
      <t>マチ</t>
    </rPh>
    <phoneticPr fontId="19"/>
  </si>
  <si>
    <t>3人</t>
    <rPh sb="1" eb="2">
      <t>ニン</t>
    </rPh>
    <phoneticPr fontId="19"/>
  </si>
  <si>
    <t>（単位　人）</t>
    <rPh sb="1" eb="3">
      <t>タンイ</t>
    </rPh>
    <rPh sb="4" eb="5">
      <t>ニン</t>
    </rPh>
    <phoneticPr fontId="19"/>
  </si>
  <si>
    <t>世帯</t>
    <rPh sb="0" eb="2">
      <t>セタイ</t>
    </rPh>
    <phoneticPr fontId="19"/>
  </si>
  <si>
    <t>Ⅱ　　人口・労働力人口</t>
    <rPh sb="3" eb="5">
      <t>ジンコウ</t>
    </rPh>
    <rPh sb="6" eb="9">
      <t>ロウドウリョク</t>
    </rPh>
    <rPh sb="9" eb="11">
      <t>ジンコウ</t>
    </rPh>
    <phoneticPr fontId="19"/>
  </si>
  <si>
    <t>西田辺</t>
    <rPh sb="0" eb="1">
      <t>ニシ</t>
    </rPh>
    <rPh sb="1" eb="3">
      <t>タナベ</t>
    </rPh>
    <phoneticPr fontId="19"/>
  </si>
  <si>
    <t>材木町</t>
    <rPh sb="0" eb="3">
      <t>ザイモクマチ</t>
    </rPh>
    <phoneticPr fontId="19"/>
  </si>
  <si>
    <t>総計</t>
    <rPh sb="0" eb="2">
      <t>ソウケイ</t>
    </rPh>
    <phoneticPr fontId="19"/>
  </si>
  <si>
    <t>山下</t>
    <rPh sb="0" eb="2">
      <t>ヤマシタ</t>
    </rPh>
    <phoneticPr fontId="19"/>
  </si>
  <si>
    <t>平成17年</t>
    <rPh sb="0" eb="2">
      <t>ヘイセイ</t>
    </rPh>
    <rPh sb="4" eb="5">
      <t>ネン</t>
    </rPh>
    <phoneticPr fontId="19"/>
  </si>
  <si>
    <t>分類不能の産業</t>
    <rPh sb="0" eb="2">
      <t>ブンルイ</t>
    </rPh>
    <rPh sb="2" eb="4">
      <t>フノウ</t>
    </rPh>
    <rPh sb="5" eb="7">
      <t>サンギョウ</t>
    </rPh>
    <phoneticPr fontId="19"/>
  </si>
  <si>
    <t>11　国勢調査による町別男女別人口、世帯数</t>
    <rPh sb="3" eb="5">
      <t>コクセイ</t>
    </rPh>
    <rPh sb="5" eb="7">
      <t>チョウサ</t>
    </rPh>
    <rPh sb="10" eb="11">
      <t>チョウ</t>
    </rPh>
    <rPh sb="11" eb="12">
      <t>ベツ</t>
    </rPh>
    <rPh sb="12" eb="14">
      <t>ダンジョ</t>
    </rPh>
    <rPh sb="14" eb="15">
      <t>ベツ</t>
    </rPh>
    <rPh sb="15" eb="17">
      <t>ジンコウ</t>
    </rPh>
    <rPh sb="18" eb="21">
      <t>セタイスウ</t>
    </rPh>
    <phoneticPr fontId="19"/>
  </si>
  <si>
    <t>平成   2</t>
    <rPh sb="0" eb="2">
      <t>ヘイセイ</t>
    </rPh>
    <phoneticPr fontId="19"/>
  </si>
  <si>
    <t>加茂町宇野</t>
    <rPh sb="0" eb="2">
      <t>カモ</t>
    </rPh>
    <rPh sb="2" eb="3">
      <t>チョウ</t>
    </rPh>
    <rPh sb="3" eb="5">
      <t>ウノ</t>
    </rPh>
    <phoneticPr fontId="19"/>
  </si>
  <si>
    <t>小桁</t>
  </si>
  <si>
    <t>河原町</t>
    <rPh sb="0" eb="2">
      <t>カワハラ</t>
    </rPh>
    <rPh sb="2" eb="3">
      <t>マチ</t>
    </rPh>
    <phoneticPr fontId="19"/>
  </si>
  <si>
    <t>大岩</t>
    <rPh sb="0" eb="2">
      <t>オオイワ</t>
    </rPh>
    <phoneticPr fontId="19"/>
  </si>
  <si>
    <t>日本原</t>
    <rPh sb="0" eb="2">
      <t>ニホン</t>
    </rPh>
    <rPh sb="2" eb="3">
      <t>ハラ</t>
    </rPh>
    <phoneticPr fontId="19"/>
  </si>
  <si>
    <t>弥生町</t>
  </si>
  <si>
    <t>世帯数</t>
    <rPh sb="0" eb="3">
      <t>セタイスウ</t>
    </rPh>
    <phoneticPr fontId="19"/>
  </si>
  <si>
    <t>堀坂</t>
    <rPh sb="0" eb="1">
      <t>ホリ</t>
    </rPh>
    <rPh sb="1" eb="2">
      <t>サカ</t>
    </rPh>
    <phoneticPr fontId="19"/>
  </si>
  <si>
    <t>不詳</t>
    <rPh sb="0" eb="2">
      <t>フショウ</t>
    </rPh>
    <phoneticPr fontId="19"/>
  </si>
  <si>
    <t>阿波地域計</t>
    <rPh sb="0" eb="2">
      <t>アバ</t>
    </rPh>
    <rPh sb="2" eb="4">
      <t>チイキ</t>
    </rPh>
    <rPh sb="4" eb="5">
      <t>ケイ</t>
    </rPh>
    <phoneticPr fontId="19"/>
  </si>
  <si>
    <t>福田下</t>
    <rPh sb="0" eb="2">
      <t>フクダ</t>
    </rPh>
    <rPh sb="2" eb="3">
      <t>シタ</t>
    </rPh>
    <phoneticPr fontId="19"/>
  </si>
  <si>
    <t>(注) 総数欄は、無国籍及び国名不詳を含む</t>
    <rPh sb="1" eb="2">
      <t>チュウ</t>
    </rPh>
    <rPh sb="4" eb="6">
      <t>ソウスウ</t>
    </rPh>
    <rPh sb="6" eb="7">
      <t>ラン</t>
    </rPh>
    <rPh sb="9" eb="12">
      <t>ムコクセキ</t>
    </rPh>
    <rPh sb="12" eb="13">
      <t>オヨ</t>
    </rPh>
    <rPh sb="14" eb="16">
      <t>コクメイ</t>
    </rPh>
    <rPh sb="16" eb="18">
      <t>フショウ</t>
    </rPh>
    <rPh sb="19" eb="20">
      <t>フク</t>
    </rPh>
    <phoneticPr fontId="19"/>
  </si>
  <si>
    <t>楢</t>
    <rPh sb="0" eb="1">
      <t>ナラ</t>
    </rPh>
    <phoneticPr fontId="19"/>
  </si>
  <si>
    <t>資料　市市民課</t>
    <rPh sb="0" eb="2">
      <t>シリョウ</t>
    </rPh>
    <rPh sb="3" eb="4">
      <t>シ</t>
    </rPh>
    <rPh sb="4" eb="6">
      <t>シミン</t>
    </rPh>
    <rPh sb="6" eb="7">
      <t>カ</t>
    </rPh>
    <phoneticPr fontId="19"/>
  </si>
  <si>
    <t>平成12年</t>
    <rPh sb="0" eb="2">
      <t>ヘイセイ</t>
    </rPh>
    <rPh sb="4" eb="5">
      <t>ネン</t>
    </rPh>
    <phoneticPr fontId="19"/>
  </si>
  <si>
    <t>平成22</t>
  </si>
  <si>
    <t>構成比</t>
    <rPh sb="0" eb="3">
      <t>コウセイヒ</t>
    </rPh>
    <phoneticPr fontId="19"/>
  </si>
  <si>
    <t>人口</t>
    <rPh sb="0" eb="2">
      <t>ジンコウ</t>
    </rPh>
    <phoneticPr fontId="19"/>
  </si>
  <si>
    <t>男</t>
    <rPh sb="0" eb="1">
      <t>ダン</t>
    </rPh>
    <phoneticPr fontId="19"/>
  </si>
  <si>
    <t>女</t>
    <rPh sb="0" eb="1">
      <t>ジョ</t>
    </rPh>
    <phoneticPr fontId="19"/>
  </si>
  <si>
    <t>南町一丁目</t>
    <rPh sb="0" eb="1">
      <t>ミナミ</t>
    </rPh>
    <rPh sb="1" eb="2">
      <t>マチ</t>
    </rPh>
    <rPh sb="2" eb="3">
      <t>イチ</t>
    </rPh>
    <rPh sb="3" eb="5">
      <t>チョウメ</t>
    </rPh>
    <phoneticPr fontId="19"/>
  </si>
  <si>
    <t>40～44</t>
  </si>
  <si>
    <t>人</t>
    <rPh sb="0" eb="1">
      <t>ヒト</t>
    </rPh>
    <phoneticPr fontId="19"/>
  </si>
  <si>
    <t>川崎</t>
    <rPh sb="0" eb="2">
      <t>カワサキ</t>
    </rPh>
    <phoneticPr fontId="19"/>
  </si>
  <si>
    <t>阿波</t>
    <rPh sb="0" eb="2">
      <t>アバ</t>
    </rPh>
    <phoneticPr fontId="19"/>
  </si>
  <si>
    <t>戸島</t>
  </si>
  <si>
    <t>年度末</t>
    <rPh sb="0" eb="2">
      <t>ネンド</t>
    </rPh>
    <rPh sb="2" eb="3">
      <t>マツ</t>
    </rPh>
    <phoneticPr fontId="19"/>
  </si>
  <si>
    <t>野介代</t>
    <rPh sb="0" eb="3">
      <t>ノケダイ</t>
    </rPh>
    <phoneticPr fontId="19"/>
  </si>
  <si>
    <t>三浦</t>
    <rPh sb="0" eb="2">
      <t>ミウラ</t>
    </rPh>
    <phoneticPr fontId="19"/>
  </si>
  <si>
    <t>加茂町成安</t>
    <rPh sb="0" eb="2">
      <t>カモ</t>
    </rPh>
    <rPh sb="2" eb="3">
      <t>チョウ</t>
    </rPh>
    <rPh sb="3" eb="4">
      <t>セイ</t>
    </rPh>
    <rPh sb="4" eb="5">
      <t>アン</t>
    </rPh>
    <phoneticPr fontId="19"/>
  </si>
  <si>
    <t>山北</t>
    <rPh sb="0" eb="2">
      <t>ヤマキタ</t>
    </rPh>
    <phoneticPr fontId="19"/>
  </si>
  <si>
    <t>世帯人数別一般世帯数</t>
    <rPh sb="0" eb="2">
      <t>セタイ</t>
    </rPh>
    <rPh sb="2" eb="4">
      <t>ニンズウ</t>
    </rPh>
    <rPh sb="4" eb="5">
      <t>ベツ</t>
    </rPh>
    <rPh sb="5" eb="7">
      <t>イッパン</t>
    </rPh>
    <rPh sb="7" eb="10">
      <t>セタイスウ</t>
    </rPh>
    <phoneticPr fontId="19"/>
  </si>
  <si>
    <t>中之町</t>
  </si>
  <si>
    <t>細工町</t>
  </si>
  <si>
    <t>妙原</t>
    <rPh sb="0" eb="1">
      <t>ミョウ</t>
    </rPh>
    <rPh sb="1" eb="2">
      <t>ハラ</t>
    </rPh>
    <phoneticPr fontId="19"/>
  </si>
  <si>
    <t>東新町</t>
    <rPh sb="0" eb="1">
      <t>ヒガシ</t>
    </rPh>
    <rPh sb="1" eb="3">
      <t>シンマチ</t>
    </rPh>
    <phoneticPr fontId="19"/>
  </si>
  <si>
    <t>美濃町</t>
    <rPh sb="0" eb="2">
      <t>ミノ</t>
    </rPh>
    <rPh sb="2" eb="3">
      <t>マチ</t>
    </rPh>
    <phoneticPr fontId="19"/>
  </si>
  <si>
    <t>平成17</t>
    <rPh sb="0" eb="2">
      <t>ヘイセイ</t>
    </rPh>
    <phoneticPr fontId="19"/>
  </si>
  <si>
    <t>林田</t>
    <rPh sb="0" eb="2">
      <t>ハイダ</t>
    </rPh>
    <phoneticPr fontId="19"/>
  </si>
  <si>
    <t>総社</t>
    <rPh sb="0" eb="2">
      <t>ソウジャ</t>
    </rPh>
    <phoneticPr fontId="19"/>
  </si>
  <si>
    <t>荒神山</t>
    <rPh sb="0" eb="1">
      <t>アラ</t>
    </rPh>
    <rPh sb="1" eb="2">
      <t>カミ</t>
    </rPh>
    <rPh sb="2" eb="3">
      <t>ヤマ</t>
    </rPh>
    <phoneticPr fontId="19"/>
  </si>
  <si>
    <t>外国人
登　録
増　減</t>
    <rPh sb="0" eb="2">
      <t>ガイコク</t>
    </rPh>
    <rPh sb="2" eb="3">
      <t>ジン</t>
    </rPh>
    <rPh sb="4" eb="5">
      <t>ノボル</t>
    </rPh>
    <rPh sb="6" eb="7">
      <t>リョク</t>
    </rPh>
    <rPh sb="8" eb="9">
      <t>ゾウ</t>
    </rPh>
    <rPh sb="10" eb="11">
      <t>ゲン</t>
    </rPh>
    <phoneticPr fontId="19"/>
  </si>
  <si>
    <t>小原</t>
    <rPh sb="0" eb="2">
      <t>オハラ</t>
    </rPh>
    <phoneticPr fontId="19"/>
  </si>
  <si>
    <t>加茂町河井</t>
    <rPh sb="0" eb="2">
      <t>カモ</t>
    </rPh>
    <rPh sb="2" eb="3">
      <t>チョウ</t>
    </rPh>
    <rPh sb="3" eb="4">
      <t>カワ</t>
    </rPh>
    <rPh sb="4" eb="5">
      <t>イ</t>
    </rPh>
    <phoneticPr fontId="19"/>
  </si>
  <si>
    <t>草加部</t>
    <rPh sb="0" eb="1">
      <t>クサ</t>
    </rPh>
    <rPh sb="1" eb="2">
      <t>カ</t>
    </rPh>
    <rPh sb="2" eb="3">
      <t>ベ</t>
    </rPh>
    <phoneticPr fontId="19"/>
  </si>
  <si>
    <t>沼</t>
    <rPh sb="0" eb="1">
      <t>ヌマ</t>
    </rPh>
    <phoneticPr fontId="19"/>
  </si>
  <si>
    <t>加茂町公郷</t>
    <rPh sb="0" eb="2">
      <t>カモ</t>
    </rPh>
    <rPh sb="2" eb="3">
      <t>チョウ</t>
    </rPh>
    <rPh sb="3" eb="4">
      <t>コウ</t>
    </rPh>
    <rPh sb="4" eb="5">
      <t>ゴウ</t>
    </rPh>
    <phoneticPr fontId="19"/>
  </si>
  <si>
    <t>平成22年</t>
    <rPh sb="0" eb="2">
      <t>ヘイセイ</t>
    </rPh>
    <rPh sb="4" eb="5">
      <t>ネン</t>
    </rPh>
    <phoneticPr fontId="19"/>
  </si>
  <si>
    <t>6人</t>
    <rPh sb="1" eb="2">
      <t>ニン</t>
    </rPh>
    <phoneticPr fontId="19"/>
  </si>
  <si>
    <t>新野東</t>
    <rPh sb="0" eb="2">
      <t>ニイノ</t>
    </rPh>
    <rPh sb="2" eb="3">
      <t>ヒガシ</t>
    </rPh>
    <phoneticPr fontId="19"/>
  </si>
  <si>
    <t>西上</t>
    <rPh sb="0" eb="1">
      <t>ニシ</t>
    </rPh>
    <rPh sb="1" eb="2">
      <t>ウエ</t>
    </rPh>
    <phoneticPr fontId="19"/>
  </si>
  <si>
    <t>大正 9</t>
    <rPh sb="0" eb="2">
      <t>タイショウ</t>
    </rPh>
    <phoneticPr fontId="19"/>
  </si>
  <si>
    <t>西新町</t>
    <rPh sb="0" eb="1">
      <t>ニシ</t>
    </rPh>
    <rPh sb="1" eb="3">
      <t>シンマチ</t>
    </rPh>
    <phoneticPr fontId="19"/>
  </si>
  <si>
    <t>旧津山市計</t>
    <rPh sb="0" eb="1">
      <t>キュウ</t>
    </rPh>
    <rPh sb="1" eb="4">
      <t>ツヤマシ</t>
    </rPh>
    <rPh sb="4" eb="5">
      <t>ケイ</t>
    </rPh>
    <phoneticPr fontId="19"/>
  </si>
  <si>
    <t>志戸部</t>
    <rPh sb="0" eb="1">
      <t>シ</t>
    </rPh>
    <rPh sb="1" eb="2">
      <t>ト</t>
    </rPh>
    <rPh sb="2" eb="3">
      <t>ベ</t>
    </rPh>
    <phoneticPr fontId="19"/>
  </si>
  <si>
    <t>野村</t>
    <rPh sb="0" eb="2">
      <t>ノムラ</t>
    </rPh>
    <phoneticPr fontId="19"/>
  </si>
  <si>
    <t>院庄</t>
    <rPh sb="0" eb="2">
      <t>インノショウ</t>
    </rPh>
    <phoneticPr fontId="19"/>
  </si>
  <si>
    <t>中原</t>
  </si>
  <si>
    <t>二宮</t>
    <rPh sb="0" eb="2">
      <t>ニノミヤ</t>
    </rPh>
    <phoneticPr fontId="19"/>
  </si>
  <si>
    <t>中之町</t>
    <rPh sb="0" eb="3">
      <t>ナカノチョウ</t>
    </rPh>
    <phoneticPr fontId="19"/>
  </si>
  <si>
    <t>加茂町山下</t>
    <rPh sb="0" eb="2">
      <t>カモ</t>
    </rPh>
    <rPh sb="2" eb="3">
      <t>チョウ</t>
    </rPh>
    <rPh sb="3" eb="4">
      <t>ヤマ</t>
    </rPh>
    <rPh sb="4" eb="5">
      <t>シタ</t>
    </rPh>
    <phoneticPr fontId="19"/>
  </si>
  <si>
    <t>勝部</t>
    <rPh sb="0" eb="2">
      <t>カツベ</t>
    </rPh>
    <phoneticPr fontId="19"/>
  </si>
  <si>
    <t>上村</t>
    <rPh sb="0" eb="1">
      <t>ウエ</t>
    </rPh>
    <rPh sb="1" eb="2">
      <t>ムラ</t>
    </rPh>
    <phoneticPr fontId="19"/>
  </si>
  <si>
    <t>市場</t>
    <rPh sb="0" eb="1">
      <t>イチ</t>
    </rPh>
    <rPh sb="1" eb="2">
      <t>バ</t>
    </rPh>
    <phoneticPr fontId="19"/>
  </si>
  <si>
    <t>―</t>
  </si>
  <si>
    <t>近長</t>
    <rPh sb="0" eb="1">
      <t>チカ</t>
    </rPh>
    <rPh sb="1" eb="2">
      <t>ナガ</t>
    </rPh>
    <phoneticPr fontId="19"/>
  </si>
  <si>
    <t>池ヶ原</t>
    <rPh sb="0" eb="1">
      <t>イケ</t>
    </rPh>
    <rPh sb="2" eb="3">
      <t>ハラ</t>
    </rPh>
    <phoneticPr fontId="19"/>
  </si>
  <si>
    <t>小性町</t>
  </si>
  <si>
    <t>西中</t>
    <rPh sb="0" eb="1">
      <t>ニシ</t>
    </rPh>
    <rPh sb="1" eb="2">
      <t>ナカ</t>
    </rPh>
    <phoneticPr fontId="19"/>
  </si>
  <si>
    <t>　　　農業</t>
    <rPh sb="3" eb="5">
      <t>ノウギョウ</t>
    </rPh>
    <phoneticPr fontId="19"/>
  </si>
  <si>
    <t>勝間田町</t>
    <rPh sb="0" eb="3">
      <t>カツマダ</t>
    </rPh>
    <rPh sb="3" eb="4">
      <t>マチ</t>
    </rPh>
    <phoneticPr fontId="19"/>
  </si>
  <si>
    <t>紫保井</t>
    <rPh sb="0" eb="3">
      <t>シボイ</t>
    </rPh>
    <phoneticPr fontId="19"/>
  </si>
  <si>
    <t>籾保</t>
    <rPh sb="0" eb="1">
      <t>モミ</t>
    </rPh>
    <rPh sb="1" eb="2">
      <t>ホ</t>
    </rPh>
    <phoneticPr fontId="19"/>
  </si>
  <si>
    <t>　　　不動産業</t>
    <rPh sb="3" eb="6">
      <t>フドウサン</t>
    </rPh>
    <rPh sb="6" eb="7">
      <t>ギョウ</t>
    </rPh>
    <phoneticPr fontId="19"/>
  </si>
  <si>
    <t>弥生町</t>
    <rPh sb="0" eb="2">
      <t>ヤヨイ</t>
    </rPh>
    <rPh sb="2" eb="3">
      <t>マチ</t>
    </rPh>
    <phoneticPr fontId="19"/>
  </si>
  <si>
    <t>野村</t>
  </si>
  <si>
    <t>一方</t>
    <rPh sb="0" eb="2">
      <t>イッポウ</t>
    </rPh>
    <phoneticPr fontId="19"/>
  </si>
  <si>
    <t>加茂町山下</t>
  </si>
  <si>
    <t>西下</t>
    <rPh sb="0" eb="1">
      <t>ニシ</t>
    </rPh>
    <rPh sb="1" eb="2">
      <t>シタ</t>
    </rPh>
    <phoneticPr fontId="19"/>
  </si>
  <si>
    <t>総数</t>
    <rPh sb="0" eb="2">
      <t>ソウスウ</t>
    </rPh>
    <phoneticPr fontId="19"/>
  </si>
  <si>
    <t>戸川町</t>
  </si>
  <si>
    <t>林田町</t>
    <rPh sb="0" eb="2">
      <t>ハイダ</t>
    </rPh>
    <rPh sb="2" eb="3">
      <t>マチ</t>
    </rPh>
    <phoneticPr fontId="19"/>
  </si>
  <si>
    <t>細工町</t>
    <rPh sb="0" eb="2">
      <t>サイク</t>
    </rPh>
    <rPh sb="2" eb="3">
      <t>マチ</t>
    </rPh>
    <phoneticPr fontId="19"/>
  </si>
  <si>
    <t>押入</t>
    <rPh sb="0" eb="2">
      <t>オシイレ</t>
    </rPh>
    <phoneticPr fontId="19"/>
  </si>
  <si>
    <t>新野山形</t>
    <rPh sb="0" eb="2">
      <t>ニイノ</t>
    </rPh>
    <rPh sb="2" eb="4">
      <t>ヤマガタ</t>
    </rPh>
    <phoneticPr fontId="19"/>
  </si>
  <si>
    <t>橋本町</t>
    <rPh sb="0" eb="2">
      <t>ハシモト</t>
    </rPh>
    <rPh sb="2" eb="3">
      <t>マチ</t>
    </rPh>
    <phoneticPr fontId="19"/>
  </si>
  <si>
    <t>京町</t>
    <rPh sb="0" eb="1">
      <t>キョウ</t>
    </rPh>
    <rPh sb="1" eb="2">
      <t>マチ</t>
    </rPh>
    <phoneticPr fontId="19"/>
  </si>
  <si>
    <t>大田</t>
    <rPh sb="0" eb="2">
      <t>オオタ</t>
    </rPh>
    <phoneticPr fontId="19"/>
  </si>
  <si>
    <t>中北上</t>
    <rPh sb="0" eb="1">
      <t>ナカ</t>
    </rPh>
    <rPh sb="1" eb="2">
      <t>キタ</t>
    </rPh>
    <rPh sb="2" eb="3">
      <t>ウエ</t>
    </rPh>
    <phoneticPr fontId="19"/>
  </si>
  <si>
    <t>高野山西</t>
    <rPh sb="0" eb="2">
      <t>タカノ</t>
    </rPh>
    <rPh sb="2" eb="4">
      <t>ヤマニシ</t>
    </rPh>
    <phoneticPr fontId="19"/>
  </si>
  <si>
    <t>上之町</t>
    <rPh sb="0" eb="3">
      <t>ウエノチョウ</t>
    </rPh>
    <phoneticPr fontId="19"/>
  </si>
  <si>
    <t>池ケ原</t>
  </si>
  <si>
    <t>高野本郷</t>
    <rPh sb="0" eb="2">
      <t>タカノ</t>
    </rPh>
    <rPh sb="2" eb="4">
      <t>ホンゴウ</t>
    </rPh>
    <phoneticPr fontId="19"/>
  </si>
  <si>
    <t>加茂町成安</t>
  </si>
  <si>
    <t>河面</t>
    <rPh sb="0" eb="2">
      <t>コウモ</t>
    </rPh>
    <phoneticPr fontId="19"/>
  </si>
  <si>
    <t>福井</t>
    <rPh sb="0" eb="2">
      <t>フクイ</t>
    </rPh>
    <phoneticPr fontId="19"/>
  </si>
  <si>
    <t>宮部下</t>
    <rPh sb="0" eb="2">
      <t>ミヤベ</t>
    </rPh>
    <rPh sb="2" eb="3">
      <t>シタ</t>
    </rPh>
    <phoneticPr fontId="19"/>
  </si>
  <si>
    <t>加茂町桑原</t>
  </si>
  <si>
    <t>伏見町</t>
    <rPh sb="0" eb="2">
      <t>フシミ</t>
    </rPh>
    <rPh sb="2" eb="3">
      <t>マチ</t>
    </rPh>
    <phoneticPr fontId="19"/>
  </si>
  <si>
    <t>大吉</t>
    <rPh sb="0" eb="2">
      <t>オオヨシ</t>
    </rPh>
    <phoneticPr fontId="19"/>
  </si>
  <si>
    <t>山方</t>
    <rPh sb="0" eb="2">
      <t>ヤマガタ</t>
    </rPh>
    <phoneticPr fontId="19"/>
  </si>
  <si>
    <t>下紺屋町</t>
    <rPh sb="0" eb="1">
      <t>シタ</t>
    </rPh>
    <rPh sb="1" eb="3">
      <t>コンヤ</t>
    </rPh>
    <rPh sb="3" eb="4">
      <t>マチ</t>
    </rPh>
    <phoneticPr fontId="19"/>
  </si>
  <si>
    <t>100歳以上</t>
    <rPh sb="3" eb="4">
      <t>サイ</t>
    </rPh>
    <rPh sb="4" eb="6">
      <t>イジョウ</t>
    </rPh>
    <phoneticPr fontId="19"/>
  </si>
  <si>
    <r>
      <t xml:space="preserve"> 〃   45.10.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 　　　 （第11回）</t>
    </r>
    <rPh sb="23" eb="24">
      <t>ダイ</t>
    </rPh>
    <rPh sb="26" eb="27">
      <t>カイ</t>
    </rPh>
    <phoneticPr fontId="19"/>
  </si>
  <si>
    <t>田熊</t>
    <rPh sb="0" eb="2">
      <t>タノクマ</t>
    </rPh>
    <phoneticPr fontId="19"/>
  </si>
  <si>
    <t>奥津川</t>
    <rPh sb="0" eb="2">
      <t>オクツ</t>
    </rPh>
    <rPh sb="2" eb="3">
      <t>カワ</t>
    </rPh>
    <phoneticPr fontId="19"/>
  </si>
  <si>
    <t>元魚町</t>
  </si>
  <si>
    <t>加茂町行重</t>
  </si>
  <si>
    <t>神戸</t>
    <rPh sb="0" eb="2">
      <t>コウベ</t>
    </rPh>
    <phoneticPr fontId="19"/>
  </si>
  <si>
    <t>北園町</t>
  </si>
  <si>
    <t>金井</t>
    <rPh sb="0" eb="2">
      <t>カナイ</t>
    </rPh>
    <phoneticPr fontId="19"/>
  </si>
  <si>
    <t>船頭町</t>
    <rPh sb="0" eb="2">
      <t>センドウ</t>
    </rPh>
    <rPh sb="2" eb="3">
      <t>マチ</t>
    </rPh>
    <phoneticPr fontId="19"/>
  </si>
  <si>
    <t>韓国・朝鮮</t>
    <rPh sb="0" eb="2">
      <t>カンコク</t>
    </rPh>
    <rPh sb="3" eb="5">
      <t>チョウセン</t>
    </rPh>
    <phoneticPr fontId="19"/>
  </si>
  <si>
    <t>戸島</t>
    <rPh sb="0" eb="2">
      <t>トシマ</t>
    </rPh>
    <phoneticPr fontId="19"/>
  </si>
  <si>
    <t>沼</t>
  </si>
  <si>
    <t>－</t>
  </si>
  <si>
    <t>備考</t>
    <rPh sb="0" eb="2">
      <t>ビコウ</t>
    </rPh>
    <phoneticPr fontId="19"/>
  </si>
  <si>
    <t>中原</t>
    <rPh sb="0" eb="2">
      <t>ナカハラ</t>
    </rPh>
    <phoneticPr fontId="19"/>
  </si>
  <si>
    <t>中村</t>
    <rPh sb="0" eb="2">
      <t>ナカムラ</t>
    </rPh>
    <phoneticPr fontId="19"/>
  </si>
  <si>
    <t>小性町</t>
    <rPh sb="0" eb="1">
      <t>コ</t>
    </rPh>
    <rPh sb="1" eb="2">
      <t>ショウ</t>
    </rPh>
    <rPh sb="2" eb="3">
      <t>マチ</t>
    </rPh>
    <phoneticPr fontId="19"/>
  </si>
  <si>
    <t>高尾</t>
  </si>
  <si>
    <t>福田</t>
    <rPh sb="0" eb="2">
      <t>フクダ</t>
    </rPh>
    <phoneticPr fontId="19"/>
  </si>
  <si>
    <t>福力</t>
    <rPh sb="0" eb="1">
      <t>フク</t>
    </rPh>
    <rPh sb="1" eb="2">
      <t>リキ</t>
    </rPh>
    <phoneticPr fontId="19"/>
  </si>
  <si>
    <t>加茂町斉野谷</t>
  </si>
  <si>
    <t>杉宮</t>
    <rPh sb="0" eb="1">
      <t>スギ</t>
    </rPh>
    <rPh sb="1" eb="2">
      <t>ミヤ</t>
    </rPh>
    <phoneticPr fontId="19"/>
  </si>
  <si>
    <t>吹屋町</t>
    <rPh sb="0" eb="1">
      <t>フ</t>
    </rPh>
    <rPh sb="1" eb="2">
      <t>ヤ</t>
    </rPh>
    <rPh sb="2" eb="3">
      <t>マチ</t>
    </rPh>
    <phoneticPr fontId="19"/>
  </si>
  <si>
    <t>高尾</t>
    <rPh sb="0" eb="2">
      <t>タカオ</t>
    </rPh>
    <phoneticPr fontId="19"/>
  </si>
  <si>
    <t>鍛治町</t>
    <rPh sb="0" eb="2">
      <t>カジ</t>
    </rPh>
    <rPh sb="2" eb="3">
      <t>マチ</t>
    </rPh>
    <phoneticPr fontId="19"/>
  </si>
  <si>
    <t>山北</t>
  </si>
  <si>
    <t>城代町</t>
  </si>
  <si>
    <t>新田</t>
    <rPh sb="0" eb="2">
      <t>ニイダ</t>
    </rPh>
    <phoneticPr fontId="19"/>
  </si>
  <si>
    <t>インドネシア</t>
  </si>
  <si>
    <t>南方中</t>
  </si>
  <si>
    <t>坂上</t>
    <rPh sb="0" eb="1">
      <t>サカ</t>
    </rPh>
    <rPh sb="1" eb="2">
      <t>ウエ</t>
    </rPh>
    <phoneticPr fontId="19"/>
  </si>
  <si>
    <t>新魚町</t>
    <rPh sb="0" eb="1">
      <t>シン</t>
    </rPh>
    <rPh sb="1" eb="2">
      <t>サカナ</t>
    </rPh>
    <rPh sb="2" eb="3">
      <t>マチ</t>
    </rPh>
    <phoneticPr fontId="19"/>
  </si>
  <si>
    <t>皿</t>
    <rPh sb="0" eb="1">
      <t>サラ</t>
    </rPh>
    <phoneticPr fontId="19"/>
  </si>
  <si>
    <t>加茂町原口</t>
    <rPh sb="0" eb="2">
      <t>カモ</t>
    </rPh>
    <rPh sb="2" eb="3">
      <t>チョウ</t>
    </rPh>
    <rPh sb="3" eb="4">
      <t>ハラ</t>
    </rPh>
    <rPh sb="4" eb="5">
      <t>クチ</t>
    </rPh>
    <phoneticPr fontId="19"/>
  </si>
  <si>
    <t>西吉田</t>
    <rPh sb="0" eb="1">
      <t>ニシ</t>
    </rPh>
    <rPh sb="1" eb="3">
      <t>ヨシダ</t>
    </rPh>
    <phoneticPr fontId="19"/>
  </si>
  <si>
    <t>下横野</t>
    <rPh sb="0" eb="1">
      <t>シモ</t>
    </rPh>
    <rPh sb="1" eb="3">
      <t>ヨコノ</t>
    </rPh>
    <phoneticPr fontId="19"/>
  </si>
  <si>
    <t>原</t>
    <rPh sb="0" eb="1">
      <t>ハラ</t>
    </rPh>
    <phoneticPr fontId="19"/>
  </si>
  <si>
    <t>13　人口と世帯の推移</t>
    <rPh sb="3" eb="5">
      <t>ジンコウ</t>
    </rPh>
    <rPh sb="6" eb="8">
      <t>セタイ</t>
    </rPh>
    <rPh sb="9" eb="11">
      <t>スイイ</t>
    </rPh>
    <phoneticPr fontId="19"/>
  </si>
  <si>
    <t>堺町</t>
    <rPh sb="0" eb="1">
      <t>サカイ</t>
    </rPh>
    <rPh sb="1" eb="2">
      <t>マチ</t>
    </rPh>
    <phoneticPr fontId="19"/>
  </si>
  <si>
    <r>
      <t xml:space="preserve"> 〃   60.10.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　　 　 （第14回）</t>
    </r>
    <rPh sb="23" eb="24">
      <t>ダイ</t>
    </rPh>
    <rPh sb="26" eb="27">
      <t>カイ</t>
    </rPh>
    <phoneticPr fontId="19"/>
  </si>
  <si>
    <t>平福</t>
    <rPh sb="0" eb="2">
      <t>ヒラフク</t>
    </rPh>
    <phoneticPr fontId="19"/>
  </si>
  <si>
    <t>昭和町一丁目</t>
  </si>
  <si>
    <t>資料　国勢調査</t>
    <rPh sb="0" eb="2">
      <t>シリョウ</t>
    </rPh>
    <rPh sb="3" eb="5">
      <t>コクセイ</t>
    </rPh>
    <rPh sb="5" eb="7">
      <t>チョウサ</t>
    </rPh>
    <phoneticPr fontId="19"/>
  </si>
  <si>
    <t>安井</t>
    <rPh sb="0" eb="1">
      <t>アン</t>
    </rPh>
    <rPh sb="1" eb="2">
      <t>イ</t>
    </rPh>
    <phoneticPr fontId="19"/>
  </si>
  <si>
    <t>二階町</t>
    <rPh sb="0" eb="2">
      <t>ニカイ</t>
    </rPh>
    <rPh sb="2" eb="3">
      <t>マチ</t>
    </rPh>
    <phoneticPr fontId="19"/>
  </si>
  <si>
    <r>
      <t xml:space="preserve"> 〃   50.10.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 　　　 （第12回）</t>
    </r>
    <rPh sb="23" eb="24">
      <t>ダイ</t>
    </rPh>
    <rPh sb="26" eb="27">
      <t>カイ</t>
    </rPh>
    <phoneticPr fontId="19"/>
  </si>
  <si>
    <t>中島</t>
    <rPh sb="0" eb="2">
      <t>ナカシマ</t>
    </rPh>
    <phoneticPr fontId="19"/>
  </si>
  <si>
    <t>堂尾</t>
    <rPh sb="0" eb="1">
      <t>ドウ</t>
    </rPh>
    <rPh sb="1" eb="2">
      <t>オ</t>
    </rPh>
    <phoneticPr fontId="19"/>
  </si>
  <si>
    <t>加茂町百々</t>
    <rPh sb="0" eb="2">
      <t>カモ</t>
    </rPh>
    <rPh sb="2" eb="3">
      <t>マチ</t>
    </rPh>
    <rPh sb="3" eb="4">
      <t>ヒャク</t>
    </rPh>
    <phoneticPr fontId="19"/>
  </si>
  <si>
    <t>上野田</t>
    <rPh sb="0" eb="1">
      <t>ウエ</t>
    </rPh>
    <rPh sb="1" eb="3">
      <t>ノダ</t>
    </rPh>
    <phoneticPr fontId="19"/>
  </si>
  <si>
    <t>(65以上)</t>
    <rPh sb="3" eb="5">
      <t>イジョウ</t>
    </rPh>
    <phoneticPr fontId="19"/>
  </si>
  <si>
    <t>国分寺</t>
    <rPh sb="0" eb="3">
      <t>コクブンジ</t>
    </rPh>
    <phoneticPr fontId="19"/>
  </si>
  <si>
    <t>吉見</t>
  </si>
  <si>
    <r>
      <t xml:space="preserve"> 〃   25.10.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　国勢調査  （第 7回）</t>
    </r>
    <rPh sb="14" eb="16">
      <t>コクセイ</t>
    </rPh>
    <rPh sb="16" eb="18">
      <t>チョウサ</t>
    </rPh>
    <rPh sb="21" eb="22">
      <t>ダイ</t>
    </rPh>
    <rPh sb="24" eb="25">
      <t>カイ</t>
    </rPh>
    <phoneticPr fontId="19"/>
  </si>
  <si>
    <t>下野田</t>
    <rPh sb="0" eb="1">
      <t>シタ</t>
    </rPh>
    <rPh sb="1" eb="3">
      <t>ノダ</t>
    </rPh>
    <phoneticPr fontId="19"/>
  </si>
  <si>
    <t>福田下</t>
  </si>
  <si>
    <t>新職人町</t>
    <rPh sb="0" eb="1">
      <t>シン</t>
    </rPh>
    <rPh sb="1" eb="3">
      <t>ショクニン</t>
    </rPh>
    <rPh sb="3" eb="4">
      <t>マチ</t>
    </rPh>
    <phoneticPr fontId="19"/>
  </si>
  <si>
    <t>津山口</t>
    <rPh sb="0" eb="2">
      <t>ツヤマ</t>
    </rPh>
    <rPh sb="2" eb="3">
      <t>クチ</t>
    </rPh>
    <phoneticPr fontId="19"/>
  </si>
  <si>
    <t>※外国人登録制度がなくなったため、平成24年度より数値表記なし</t>
    <rPh sb="1" eb="3">
      <t>ガイコク</t>
    </rPh>
    <rPh sb="3" eb="4">
      <t>ジン</t>
    </rPh>
    <rPh sb="4" eb="6">
      <t>トウロク</t>
    </rPh>
    <rPh sb="6" eb="8">
      <t>セイド</t>
    </rPh>
    <rPh sb="17" eb="19">
      <t>ヘイセイ</t>
    </rPh>
    <rPh sb="21" eb="22">
      <t>ネン</t>
    </rPh>
    <rPh sb="22" eb="23">
      <t>ド</t>
    </rPh>
    <rPh sb="25" eb="27">
      <t>スウチ</t>
    </rPh>
    <rPh sb="27" eb="29">
      <t>ヒョウキ</t>
    </rPh>
    <phoneticPr fontId="19"/>
  </si>
  <si>
    <t>日上</t>
    <rPh sb="0" eb="1">
      <t>ヒ</t>
    </rPh>
    <rPh sb="1" eb="2">
      <t>カミ</t>
    </rPh>
    <phoneticPr fontId="19"/>
  </si>
  <si>
    <t>安岡町</t>
  </si>
  <si>
    <t>勝北地域計</t>
    <rPh sb="0" eb="2">
      <t>ショウボク</t>
    </rPh>
    <rPh sb="2" eb="4">
      <t>チイキ</t>
    </rPh>
    <rPh sb="4" eb="5">
      <t>ケイ</t>
    </rPh>
    <phoneticPr fontId="19"/>
  </si>
  <si>
    <t>戸川町</t>
    <rPh sb="0" eb="2">
      <t>トガワ</t>
    </rPh>
    <rPh sb="2" eb="3">
      <t>マチ</t>
    </rPh>
    <phoneticPr fontId="19"/>
  </si>
  <si>
    <t>加茂町小渕</t>
  </si>
  <si>
    <t>井口</t>
    <rPh sb="0" eb="2">
      <t>イノクチ</t>
    </rPh>
    <phoneticPr fontId="19"/>
  </si>
  <si>
    <t>100以上</t>
    <rPh sb="3" eb="5">
      <t>イジョウ</t>
    </rPh>
    <phoneticPr fontId="19"/>
  </si>
  <si>
    <t>転入</t>
    <rPh sb="0" eb="2">
      <t>テンニュウ</t>
    </rPh>
    <phoneticPr fontId="19"/>
  </si>
  <si>
    <t>瓜生原</t>
    <rPh sb="0" eb="3">
      <t>ウリュウバラ</t>
    </rPh>
    <phoneticPr fontId="19"/>
  </si>
  <si>
    <t>自然動態</t>
    <rPh sb="0" eb="2">
      <t>シゼン</t>
    </rPh>
    <rPh sb="2" eb="4">
      <t>ドウタイ</t>
    </rPh>
    <phoneticPr fontId="19"/>
  </si>
  <si>
    <t>本町二丁目</t>
    <rPh sb="0" eb="2">
      <t>ホンマチ</t>
    </rPh>
    <rPh sb="2" eb="3">
      <t>2</t>
    </rPh>
    <rPh sb="3" eb="4">
      <t>チョウ</t>
    </rPh>
    <rPh sb="4" eb="5">
      <t>メ</t>
    </rPh>
    <phoneticPr fontId="19"/>
  </si>
  <si>
    <t>大谷</t>
    <rPh sb="0" eb="2">
      <t>オオタニ</t>
    </rPh>
    <phoneticPr fontId="19"/>
  </si>
  <si>
    <t>加茂町宇野</t>
  </si>
  <si>
    <t>河辺</t>
    <rPh sb="0" eb="2">
      <t>カワナベ</t>
    </rPh>
    <phoneticPr fontId="19"/>
  </si>
  <si>
    <t>坪井上</t>
    <rPh sb="0" eb="2">
      <t>ツボイ</t>
    </rPh>
    <rPh sb="2" eb="3">
      <t>ウエ</t>
    </rPh>
    <phoneticPr fontId="19"/>
  </si>
  <si>
    <t>本町三丁目</t>
    <rPh sb="0" eb="2">
      <t>ホンマチ</t>
    </rPh>
    <rPh sb="2" eb="3">
      <t>サン</t>
    </rPh>
    <rPh sb="3" eb="4">
      <t>チョウ</t>
    </rPh>
    <rPh sb="4" eb="5">
      <t>メ</t>
    </rPh>
    <phoneticPr fontId="19"/>
  </si>
  <si>
    <t>昭和町一丁目</t>
    <rPh sb="0" eb="2">
      <t>ショウワ</t>
    </rPh>
    <rPh sb="2" eb="3">
      <t>マチ</t>
    </rPh>
    <rPh sb="3" eb="4">
      <t>イチ</t>
    </rPh>
    <rPh sb="4" eb="5">
      <t>チョウ</t>
    </rPh>
    <rPh sb="5" eb="6">
      <t>メ</t>
    </rPh>
    <phoneticPr fontId="19"/>
  </si>
  <si>
    <t>加茂町桑原</t>
    <rPh sb="0" eb="2">
      <t>カモ</t>
    </rPh>
    <rPh sb="2" eb="3">
      <t>チョウ</t>
    </rPh>
    <rPh sb="3" eb="4">
      <t>クワ</t>
    </rPh>
    <rPh sb="4" eb="5">
      <t>ハラ</t>
    </rPh>
    <phoneticPr fontId="19"/>
  </si>
  <si>
    <t>坪井下</t>
    <rPh sb="0" eb="2">
      <t>ツボイ</t>
    </rPh>
    <rPh sb="2" eb="3">
      <t>シタ</t>
    </rPh>
    <phoneticPr fontId="19"/>
  </si>
  <si>
    <t>中島</t>
  </si>
  <si>
    <t>昭和町二丁目</t>
    <rPh sb="0" eb="2">
      <t>ショウワ</t>
    </rPh>
    <rPh sb="2" eb="3">
      <t>マチ</t>
    </rPh>
    <rPh sb="3" eb="4">
      <t>2</t>
    </rPh>
    <rPh sb="4" eb="5">
      <t>チョウ</t>
    </rPh>
    <rPh sb="5" eb="6">
      <t>メ</t>
    </rPh>
    <phoneticPr fontId="19"/>
  </si>
  <si>
    <t>桶屋町</t>
    <rPh sb="0" eb="1">
      <t>オケ</t>
    </rPh>
    <rPh sb="1" eb="2">
      <t>ヤ</t>
    </rPh>
    <rPh sb="2" eb="3">
      <t>マチ</t>
    </rPh>
    <phoneticPr fontId="19"/>
  </si>
  <si>
    <t>加茂町物見</t>
    <rPh sb="0" eb="2">
      <t>カモ</t>
    </rPh>
    <rPh sb="2" eb="3">
      <t>チョウ</t>
    </rPh>
    <rPh sb="3" eb="4">
      <t>モノ</t>
    </rPh>
    <rPh sb="4" eb="5">
      <t>ミ</t>
    </rPh>
    <phoneticPr fontId="19"/>
  </si>
  <si>
    <t>京町</t>
  </si>
  <si>
    <t>宮部上</t>
    <rPh sb="0" eb="2">
      <t>ミヤベ</t>
    </rPh>
    <rPh sb="2" eb="3">
      <t>ウエ</t>
    </rPh>
    <phoneticPr fontId="19"/>
  </si>
  <si>
    <t>加茂町河井</t>
  </si>
  <si>
    <r>
      <t xml:space="preserve"> 〃   14.10.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  〃　     （第  2回）</t>
    </r>
    <rPh sb="26" eb="27">
      <t>ダイ</t>
    </rPh>
    <rPh sb="30" eb="31">
      <t>カイ</t>
    </rPh>
    <phoneticPr fontId="19"/>
  </si>
  <si>
    <t>横山</t>
    <rPh sb="0" eb="2">
      <t>ヨコヤマ</t>
    </rPh>
    <phoneticPr fontId="19"/>
  </si>
  <si>
    <t>八出</t>
    <rPh sb="0" eb="2">
      <t>ヤイデ</t>
    </rPh>
    <phoneticPr fontId="19"/>
  </si>
  <si>
    <t>2人</t>
    <rPh sb="1" eb="2">
      <t>ニン</t>
    </rPh>
    <phoneticPr fontId="19"/>
  </si>
  <si>
    <t>中北下</t>
    <rPh sb="0" eb="1">
      <t>ナカ</t>
    </rPh>
    <rPh sb="1" eb="2">
      <t>キタ</t>
    </rPh>
    <rPh sb="2" eb="3">
      <t>シタ</t>
    </rPh>
    <phoneticPr fontId="19"/>
  </si>
  <si>
    <t>坪井町</t>
    <rPh sb="0" eb="2">
      <t>ツボイ</t>
    </rPh>
    <rPh sb="2" eb="3">
      <t>マチ</t>
    </rPh>
    <phoneticPr fontId="19"/>
  </si>
  <si>
    <t>加茂町黒木</t>
    <rPh sb="0" eb="2">
      <t>カモ</t>
    </rPh>
    <rPh sb="2" eb="3">
      <t>チョウ</t>
    </rPh>
    <rPh sb="3" eb="4">
      <t>クロ</t>
    </rPh>
    <rPh sb="4" eb="5">
      <t>キ</t>
    </rPh>
    <phoneticPr fontId="19"/>
  </si>
  <si>
    <t>小桁</t>
    <rPh sb="0" eb="2">
      <t>オゲタ</t>
    </rPh>
    <phoneticPr fontId="19"/>
  </si>
  <si>
    <t>加茂町中原</t>
    <rPh sb="0" eb="2">
      <t>カモ</t>
    </rPh>
    <rPh sb="2" eb="3">
      <t>チョウ</t>
    </rPh>
    <rPh sb="3" eb="5">
      <t>ナカハラ</t>
    </rPh>
    <phoneticPr fontId="19"/>
  </si>
  <si>
    <t>加茂町知和</t>
    <rPh sb="0" eb="2">
      <t>カモ</t>
    </rPh>
    <rPh sb="2" eb="3">
      <t>チョウ</t>
    </rPh>
    <rPh sb="3" eb="5">
      <t>チワ</t>
    </rPh>
    <phoneticPr fontId="19"/>
  </si>
  <si>
    <t>面積</t>
    <rPh sb="0" eb="2">
      <t>メンセキ</t>
    </rPh>
    <phoneticPr fontId="19"/>
  </si>
  <si>
    <t>南方中</t>
    <rPh sb="0" eb="1">
      <t>ミナミ</t>
    </rPh>
    <rPh sb="1" eb="2">
      <t>カタ</t>
    </rPh>
    <rPh sb="2" eb="3">
      <t>ナカ</t>
    </rPh>
    <phoneticPr fontId="19"/>
  </si>
  <si>
    <t>下高倉東</t>
    <rPh sb="0" eb="1">
      <t>シタ</t>
    </rPh>
    <rPh sb="1" eb="3">
      <t>タカクラ</t>
    </rPh>
    <rPh sb="3" eb="4">
      <t>ヒガシ</t>
    </rPh>
    <phoneticPr fontId="19"/>
  </si>
  <si>
    <t>山方</t>
  </si>
  <si>
    <t>福渡町</t>
    <rPh sb="0" eb="2">
      <t>フクワタリ</t>
    </rPh>
    <rPh sb="2" eb="3">
      <t>マチ</t>
    </rPh>
    <phoneticPr fontId="19"/>
  </si>
  <si>
    <t>二宮</t>
  </si>
  <si>
    <t>金屋</t>
    <rPh sb="0" eb="2">
      <t>カナヤ</t>
    </rPh>
    <phoneticPr fontId="19"/>
  </si>
  <si>
    <t>北町</t>
    <rPh sb="0" eb="2">
      <t>キタマチ</t>
    </rPh>
    <phoneticPr fontId="19"/>
  </si>
  <si>
    <t>一色</t>
    <rPh sb="0" eb="2">
      <t>イッシキ</t>
    </rPh>
    <phoneticPr fontId="19"/>
  </si>
  <si>
    <t>押渕</t>
    <rPh sb="0" eb="1">
      <t>オ</t>
    </rPh>
    <rPh sb="1" eb="2">
      <t>フチ</t>
    </rPh>
    <phoneticPr fontId="19"/>
  </si>
  <si>
    <t>加茂地域計</t>
    <rPh sb="0" eb="2">
      <t>カモ</t>
    </rPh>
    <rPh sb="2" eb="4">
      <t>チイキ</t>
    </rPh>
    <rPh sb="4" eb="5">
      <t>ケイ</t>
    </rPh>
    <phoneticPr fontId="19"/>
  </si>
  <si>
    <t>第1次産業計</t>
    <rPh sb="0" eb="1">
      <t>ダイ</t>
    </rPh>
    <rPh sb="2" eb="3">
      <t>ジ</t>
    </rPh>
    <rPh sb="3" eb="5">
      <t>サンギョウ</t>
    </rPh>
    <rPh sb="5" eb="6">
      <t>ケイ</t>
    </rPh>
    <phoneticPr fontId="19"/>
  </si>
  <si>
    <t>加茂町塔中</t>
    <rPh sb="0" eb="2">
      <t>カモ</t>
    </rPh>
    <rPh sb="2" eb="3">
      <t>チョウ</t>
    </rPh>
    <rPh sb="3" eb="4">
      <t>トウ</t>
    </rPh>
    <rPh sb="4" eb="5">
      <t>ナカ</t>
    </rPh>
    <phoneticPr fontId="19"/>
  </si>
  <si>
    <t>神代</t>
    <rPh sb="0" eb="1">
      <t>カミ</t>
    </rPh>
    <rPh sb="1" eb="2">
      <t>ダイ</t>
    </rPh>
    <phoneticPr fontId="19"/>
  </si>
  <si>
    <t>　　　電気・ガス・熱供給・水道業</t>
    <rPh sb="3" eb="5">
      <t>デンキ</t>
    </rPh>
    <rPh sb="9" eb="10">
      <t>ネツ</t>
    </rPh>
    <rPh sb="10" eb="12">
      <t>キョウキュウ</t>
    </rPh>
    <rPh sb="13" eb="15">
      <t>スイドウ</t>
    </rPh>
    <rPh sb="15" eb="16">
      <t>ギョウ</t>
    </rPh>
    <phoneticPr fontId="19"/>
  </si>
  <si>
    <t>上紺屋町</t>
    <rPh sb="0" eb="1">
      <t>ウエ</t>
    </rPh>
    <rPh sb="1" eb="3">
      <t>コンヤ</t>
    </rPh>
    <rPh sb="3" eb="4">
      <t>マチ</t>
    </rPh>
    <phoneticPr fontId="19"/>
  </si>
  <si>
    <t>里公文上</t>
    <rPh sb="0" eb="1">
      <t>サト</t>
    </rPh>
    <rPh sb="1" eb="2">
      <t>コウ</t>
    </rPh>
    <rPh sb="2" eb="3">
      <t>ブン</t>
    </rPh>
    <rPh sb="3" eb="4">
      <t>ウエ</t>
    </rPh>
    <phoneticPr fontId="19"/>
  </si>
  <si>
    <t>加茂町小中原</t>
    <rPh sb="0" eb="2">
      <t>カモ</t>
    </rPh>
    <rPh sb="2" eb="3">
      <t>チョウ</t>
    </rPh>
    <rPh sb="3" eb="4">
      <t>コ</t>
    </rPh>
    <rPh sb="4" eb="5">
      <t>ナカ</t>
    </rPh>
    <rPh sb="5" eb="6">
      <t>ハラ</t>
    </rPh>
    <phoneticPr fontId="19"/>
  </si>
  <si>
    <t>久米川南</t>
    <rPh sb="0" eb="2">
      <t>クメ</t>
    </rPh>
    <rPh sb="2" eb="3">
      <t>カワ</t>
    </rPh>
    <rPh sb="3" eb="4">
      <t>ミナミ</t>
    </rPh>
    <phoneticPr fontId="19"/>
  </si>
  <si>
    <t>宮脇町</t>
    <rPh sb="0" eb="2">
      <t>ミヤワキ</t>
    </rPh>
    <rPh sb="2" eb="3">
      <t>マチ</t>
    </rPh>
    <phoneticPr fontId="19"/>
  </si>
  <si>
    <t>種</t>
    <rPh sb="0" eb="1">
      <t>タネ</t>
    </rPh>
    <phoneticPr fontId="19"/>
  </si>
  <si>
    <t>加茂町齋野谷</t>
    <rPh sb="0" eb="2">
      <t>カモ</t>
    </rPh>
    <rPh sb="2" eb="3">
      <t>チョウ</t>
    </rPh>
    <rPh sb="3" eb="4">
      <t>モノイミ</t>
    </rPh>
    <rPh sb="4" eb="5">
      <t>ノ</t>
    </rPh>
    <rPh sb="5" eb="6">
      <t>タニ</t>
    </rPh>
    <phoneticPr fontId="19"/>
  </si>
  <si>
    <t>その時の市域による</t>
    <rPh sb="2" eb="3">
      <t>トキ</t>
    </rPh>
    <rPh sb="4" eb="6">
      <t>シイキ</t>
    </rPh>
    <phoneticPr fontId="19"/>
  </si>
  <si>
    <t>領家</t>
    <rPh sb="0" eb="1">
      <t>リョウ</t>
    </rPh>
    <rPh sb="1" eb="2">
      <t>イエ</t>
    </rPh>
    <phoneticPr fontId="19"/>
  </si>
  <si>
    <t>不詳</t>
    <rPh sb="0" eb="1">
      <t>フ</t>
    </rPh>
    <rPh sb="1" eb="2">
      <t>ツマビ</t>
    </rPh>
    <phoneticPr fontId="19"/>
  </si>
  <si>
    <t>新魚町</t>
  </si>
  <si>
    <t>南新座</t>
    <rPh sb="0" eb="1">
      <t>ミナミ</t>
    </rPh>
    <rPh sb="1" eb="2">
      <t>シン</t>
    </rPh>
    <rPh sb="2" eb="3">
      <t>ザ</t>
    </rPh>
    <phoneticPr fontId="19"/>
  </si>
  <si>
    <t>上田邑</t>
    <rPh sb="0" eb="1">
      <t>ウエ</t>
    </rPh>
    <rPh sb="1" eb="3">
      <t>タノムラ</t>
    </rPh>
    <phoneticPr fontId="19"/>
  </si>
  <si>
    <t>加茂町戸賀</t>
    <rPh sb="0" eb="2">
      <t>カモ</t>
    </rPh>
    <rPh sb="2" eb="3">
      <t>チョウ</t>
    </rPh>
    <rPh sb="3" eb="4">
      <t>ト</t>
    </rPh>
    <rPh sb="4" eb="5">
      <t>ガ</t>
    </rPh>
    <phoneticPr fontId="19"/>
  </si>
  <si>
    <t>タイ</t>
  </si>
  <si>
    <t>宮尾</t>
    <rPh sb="0" eb="2">
      <t>ミヤオ</t>
    </rPh>
    <phoneticPr fontId="19"/>
  </si>
  <si>
    <r>
      <t xml:space="preserve"> 〃   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7.10.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 　　   （第16回）</t>
    </r>
    <rPh sb="24" eb="25">
      <t>ダイ</t>
    </rPh>
    <rPh sb="27" eb="28">
      <t>カイ</t>
    </rPh>
    <phoneticPr fontId="19"/>
  </si>
  <si>
    <t>下田邑</t>
    <rPh sb="0" eb="1">
      <t>シタ</t>
    </rPh>
    <rPh sb="1" eb="3">
      <t>タノムラ</t>
    </rPh>
    <phoneticPr fontId="19"/>
  </si>
  <si>
    <t>紫保井</t>
  </si>
  <si>
    <t>一宮</t>
    <rPh sb="0" eb="2">
      <t>イチノミヤ</t>
    </rPh>
    <phoneticPr fontId="19"/>
  </si>
  <si>
    <t>加茂町倉見</t>
    <rPh sb="0" eb="2">
      <t>カモ</t>
    </rPh>
    <rPh sb="2" eb="3">
      <t>チョウ</t>
    </rPh>
    <rPh sb="3" eb="4">
      <t>クラ</t>
    </rPh>
    <rPh sb="4" eb="5">
      <t>ミ</t>
    </rPh>
    <phoneticPr fontId="19"/>
  </si>
  <si>
    <t>籾保</t>
  </si>
  <si>
    <t>戸脇</t>
    <rPh sb="0" eb="1">
      <t>ト</t>
    </rPh>
    <rPh sb="1" eb="2">
      <t>ワキ</t>
    </rPh>
    <phoneticPr fontId="19"/>
  </si>
  <si>
    <t>押渕</t>
  </si>
  <si>
    <t>椿高下</t>
    <rPh sb="0" eb="1">
      <t>ツバキ</t>
    </rPh>
    <rPh sb="1" eb="3">
      <t>コウゲ</t>
    </rPh>
    <phoneticPr fontId="19"/>
  </si>
  <si>
    <t>東一宮</t>
    <rPh sb="0" eb="1">
      <t>ヒガシ</t>
    </rPh>
    <rPh sb="1" eb="3">
      <t>イチノミヤ</t>
    </rPh>
    <phoneticPr fontId="19"/>
  </si>
  <si>
    <t>国分寺</t>
  </si>
  <si>
    <t>林田町</t>
  </si>
  <si>
    <t>桑下</t>
    <rPh sb="0" eb="1">
      <t>クワ</t>
    </rPh>
    <rPh sb="1" eb="2">
      <t>シタ</t>
    </rPh>
    <phoneticPr fontId="19"/>
  </si>
  <si>
    <t>茅町</t>
    <rPh sb="0" eb="1">
      <t>カヤ</t>
    </rPh>
    <rPh sb="1" eb="2">
      <t>マチ</t>
    </rPh>
    <phoneticPr fontId="19"/>
  </si>
  <si>
    <t>城代町</t>
    <rPh sb="0" eb="2">
      <t>ジョウダイ</t>
    </rPh>
    <rPh sb="2" eb="3">
      <t>マチ</t>
    </rPh>
    <phoneticPr fontId="19"/>
  </si>
  <si>
    <t>産業分類</t>
    <rPh sb="0" eb="2">
      <t>サンギョウ</t>
    </rPh>
    <rPh sb="2" eb="4">
      <t>ブンルイ</t>
    </rPh>
    <phoneticPr fontId="19"/>
  </si>
  <si>
    <t>東田辺</t>
    <rPh sb="0" eb="1">
      <t>ヒガシ</t>
    </rPh>
    <rPh sb="1" eb="3">
      <t>タナベ</t>
    </rPh>
    <phoneticPr fontId="19"/>
  </si>
  <si>
    <t>桑上</t>
    <rPh sb="0" eb="1">
      <t>クワ</t>
    </rPh>
    <rPh sb="1" eb="2">
      <t>ウエ</t>
    </rPh>
    <phoneticPr fontId="19"/>
  </si>
  <si>
    <t>田町</t>
    <rPh sb="0" eb="2">
      <t>タマチ</t>
    </rPh>
    <phoneticPr fontId="19"/>
  </si>
  <si>
    <t>大手町</t>
  </si>
  <si>
    <t>加茂町行重</t>
    <rPh sb="0" eb="2">
      <t>カモ</t>
    </rPh>
    <rPh sb="2" eb="3">
      <t>チョウ</t>
    </rPh>
    <rPh sb="3" eb="4">
      <t>ギョウ</t>
    </rPh>
    <rPh sb="4" eb="5">
      <t>シゲ</t>
    </rPh>
    <phoneticPr fontId="19"/>
  </si>
  <si>
    <t>坪井上</t>
  </si>
  <si>
    <t>大手町</t>
    <rPh sb="0" eb="3">
      <t>オオテマチ</t>
    </rPh>
    <phoneticPr fontId="19"/>
  </si>
  <si>
    <t>　　　金融・保険業</t>
    <rPh sb="3" eb="5">
      <t>キンユウ</t>
    </rPh>
    <rPh sb="6" eb="8">
      <t>ホケン</t>
    </rPh>
    <rPh sb="8" eb="9">
      <t>ギョウ</t>
    </rPh>
    <phoneticPr fontId="19"/>
  </si>
  <si>
    <t>加茂町楢井</t>
    <rPh sb="0" eb="2">
      <t>カモ</t>
    </rPh>
    <rPh sb="2" eb="3">
      <t>チョウ</t>
    </rPh>
    <rPh sb="3" eb="4">
      <t>ナラ</t>
    </rPh>
    <rPh sb="4" eb="5">
      <t>イ</t>
    </rPh>
    <phoneticPr fontId="19"/>
  </si>
  <si>
    <t>70～74</t>
  </si>
  <si>
    <t>八社</t>
    <rPh sb="0" eb="1">
      <t>ハチ</t>
    </rPh>
    <rPh sb="1" eb="2">
      <t>ヤシロ</t>
    </rPh>
    <phoneticPr fontId="19"/>
  </si>
  <si>
    <t>西寺町</t>
    <rPh sb="0" eb="1">
      <t>ニシ</t>
    </rPh>
    <rPh sb="1" eb="2">
      <t>テラ</t>
    </rPh>
    <rPh sb="2" eb="3">
      <t>マチ</t>
    </rPh>
    <phoneticPr fontId="19"/>
  </si>
  <si>
    <t>油木下</t>
    <rPh sb="0" eb="1">
      <t>アブラ</t>
    </rPh>
    <rPh sb="1" eb="2">
      <t>キ</t>
    </rPh>
    <rPh sb="2" eb="3">
      <t>シタ</t>
    </rPh>
    <phoneticPr fontId="19"/>
  </si>
  <si>
    <t>国名</t>
    <rPh sb="0" eb="2">
      <t>コクメイ</t>
    </rPh>
    <phoneticPr fontId="19"/>
  </si>
  <si>
    <t>鉄砲町</t>
    <rPh sb="0" eb="2">
      <t>テッポウ</t>
    </rPh>
    <rPh sb="2" eb="3">
      <t>マチ</t>
    </rPh>
    <phoneticPr fontId="19"/>
  </si>
  <si>
    <t>大篠</t>
    <rPh sb="0" eb="1">
      <t>オオ</t>
    </rPh>
    <rPh sb="1" eb="2">
      <t>ササ</t>
    </rPh>
    <phoneticPr fontId="19"/>
  </si>
  <si>
    <t>加茂町戸賀</t>
  </si>
  <si>
    <t>油木上</t>
    <rPh sb="0" eb="1">
      <t>アブラ</t>
    </rPh>
    <rPh sb="1" eb="2">
      <t>キ</t>
    </rPh>
    <rPh sb="2" eb="3">
      <t>ウエ</t>
    </rPh>
    <phoneticPr fontId="19"/>
  </si>
  <si>
    <t>新茅町</t>
    <rPh sb="0" eb="1">
      <t>シン</t>
    </rPh>
    <rPh sb="1" eb="2">
      <t>カヤ</t>
    </rPh>
    <rPh sb="2" eb="3">
      <t>マチ</t>
    </rPh>
    <phoneticPr fontId="19"/>
  </si>
  <si>
    <t>上横野</t>
    <rPh sb="0" eb="1">
      <t>カミ</t>
    </rPh>
    <rPh sb="1" eb="3">
      <t>ヨコノ</t>
    </rPh>
    <phoneticPr fontId="19"/>
  </si>
  <si>
    <t>河原町</t>
  </si>
  <si>
    <t>上高倉</t>
  </si>
  <si>
    <t>里公文</t>
  </si>
  <si>
    <t>油木北</t>
    <rPh sb="0" eb="2">
      <t>ユキ</t>
    </rPh>
    <rPh sb="2" eb="3">
      <t>キタ</t>
    </rPh>
    <phoneticPr fontId="19"/>
  </si>
  <si>
    <t>65～69</t>
  </si>
  <si>
    <t>西今町</t>
    <rPh sb="0" eb="1">
      <t>ニシ</t>
    </rPh>
    <rPh sb="1" eb="2">
      <t>イマ</t>
    </rPh>
    <rPh sb="2" eb="3">
      <t>マチ</t>
    </rPh>
    <phoneticPr fontId="19"/>
  </si>
  <si>
    <t>上之町</t>
  </si>
  <si>
    <t>くめ</t>
  </si>
  <si>
    <t>上高倉</t>
    <rPh sb="0" eb="1">
      <t>ウエ</t>
    </rPh>
    <rPh sb="1" eb="3">
      <t>タカクラ</t>
    </rPh>
    <phoneticPr fontId="19"/>
  </si>
  <si>
    <t>加茂町下津川</t>
    <rPh sb="0" eb="2">
      <t>カモ</t>
    </rPh>
    <rPh sb="2" eb="3">
      <t>チョウ</t>
    </rPh>
    <rPh sb="3" eb="4">
      <t>シタ</t>
    </rPh>
    <rPh sb="4" eb="5">
      <t>ツ</t>
    </rPh>
    <rPh sb="5" eb="6">
      <t>カワ</t>
    </rPh>
    <phoneticPr fontId="19"/>
  </si>
  <si>
    <t>里公文</t>
    <rPh sb="0" eb="1">
      <t>サト</t>
    </rPh>
    <rPh sb="1" eb="2">
      <t>コウ</t>
    </rPh>
    <rPh sb="2" eb="3">
      <t>ブン</t>
    </rPh>
    <phoneticPr fontId="19"/>
  </si>
  <si>
    <t>労働力状態</t>
    <rPh sb="0" eb="3">
      <t>ロウドウリョク</t>
    </rPh>
    <rPh sb="3" eb="5">
      <t>ジョウタイ</t>
    </rPh>
    <phoneticPr fontId="19"/>
  </si>
  <si>
    <t>安岡町</t>
    <rPh sb="0" eb="2">
      <t>ヤスオカ</t>
    </rPh>
    <rPh sb="2" eb="3">
      <t>マチ</t>
    </rPh>
    <phoneticPr fontId="19"/>
  </si>
  <si>
    <t>下高倉西</t>
    <rPh sb="0" eb="1">
      <t>シタ</t>
    </rPh>
    <rPh sb="1" eb="3">
      <t>タカクラ</t>
    </rPh>
    <rPh sb="3" eb="4">
      <t>ニシ</t>
    </rPh>
    <phoneticPr fontId="19"/>
  </si>
  <si>
    <t>久米地域計</t>
    <rPh sb="0" eb="2">
      <t>クメ</t>
    </rPh>
    <rPh sb="2" eb="4">
      <t>チイキ</t>
    </rPh>
    <rPh sb="4" eb="5">
      <t>ケイ</t>
    </rPh>
    <phoneticPr fontId="19"/>
  </si>
  <si>
    <t>人口密度</t>
    <rPh sb="0" eb="2">
      <t>ジンコウ</t>
    </rPh>
    <rPh sb="2" eb="4">
      <t>ミツド</t>
    </rPh>
    <phoneticPr fontId="19"/>
  </si>
  <si>
    <t>小田中</t>
    <rPh sb="0" eb="3">
      <t>オダナカ</t>
    </rPh>
    <phoneticPr fontId="19"/>
  </si>
  <si>
    <t>吉見</t>
    <rPh sb="0" eb="2">
      <t>ヨシミ</t>
    </rPh>
    <phoneticPr fontId="19"/>
  </si>
  <si>
    <t>大篠</t>
  </si>
  <si>
    <t>北町</t>
  </si>
  <si>
    <t>加茂町小渕</t>
    <rPh sb="0" eb="2">
      <t>カモ</t>
    </rPh>
    <rPh sb="2" eb="3">
      <t>チョウ</t>
    </rPh>
    <rPh sb="3" eb="4">
      <t>コ</t>
    </rPh>
    <rPh sb="4" eb="5">
      <t>フチ</t>
    </rPh>
    <phoneticPr fontId="19"/>
  </si>
  <si>
    <t>中国</t>
    <rPh sb="0" eb="2">
      <t>チュウゴク</t>
    </rPh>
    <phoneticPr fontId="19"/>
  </si>
  <si>
    <t>上河原</t>
    <rPh sb="0" eb="1">
      <t>ウエ</t>
    </rPh>
    <rPh sb="1" eb="3">
      <t>カワラ</t>
    </rPh>
    <phoneticPr fontId="19"/>
  </si>
  <si>
    <t>綾部</t>
    <rPh sb="0" eb="2">
      <t>アヤベ</t>
    </rPh>
    <phoneticPr fontId="19"/>
  </si>
  <si>
    <t>宮部下</t>
  </si>
  <si>
    <t>津山市計</t>
    <rPh sb="0" eb="3">
      <t>ツヤマシ</t>
    </rPh>
    <rPh sb="3" eb="4">
      <t>ケイ</t>
    </rPh>
    <phoneticPr fontId="19"/>
  </si>
  <si>
    <t>町　名</t>
    <rPh sb="0" eb="1">
      <t>マチ</t>
    </rPh>
    <rPh sb="2" eb="3">
      <t>メイ</t>
    </rPh>
    <phoneticPr fontId="19"/>
  </si>
  <si>
    <t>0～4歳</t>
    <rPh sb="3" eb="4">
      <t>サイ</t>
    </rPh>
    <phoneticPr fontId="19"/>
  </si>
  <si>
    <t>35～39</t>
  </si>
  <si>
    <t>押入</t>
  </si>
  <si>
    <t>年別</t>
    <rPh sb="0" eb="2">
      <t>ネンベツ</t>
    </rPh>
    <phoneticPr fontId="19"/>
  </si>
  <si>
    <t>9人</t>
    <rPh sb="1" eb="2">
      <t>ニン</t>
    </rPh>
    <phoneticPr fontId="19"/>
  </si>
  <si>
    <t>林田</t>
  </si>
  <si>
    <t>現在の市域による総人口</t>
    <rPh sb="0" eb="2">
      <t>ゲンザイ</t>
    </rPh>
    <rPh sb="3" eb="5">
      <t>シイキ</t>
    </rPh>
    <rPh sb="8" eb="9">
      <t>ソウ</t>
    </rPh>
    <rPh sb="9" eb="11">
      <t>ジンコウ</t>
    </rPh>
    <phoneticPr fontId="19"/>
  </si>
  <si>
    <t>総人口</t>
    <rPh sb="0" eb="3">
      <t>ソウジンコウ</t>
    </rPh>
    <phoneticPr fontId="19"/>
  </si>
  <si>
    <t>一宮</t>
  </si>
  <si>
    <t>男</t>
    <rPh sb="0" eb="1">
      <t>オトコ</t>
    </rPh>
    <phoneticPr fontId="19"/>
  </si>
  <si>
    <t>日上</t>
  </si>
  <si>
    <t>新田</t>
  </si>
  <si>
    <t>女</t>
    <rPh sb="0" eb="1">
      <t>オンナ</t>
    </rPh>
    <phoneticPr fontId="19"/>
  </si>
  <si>
    <t>桶屋町</t>
  </si>
  <si>
    <t>人</t>
    <rPh sb="0" eb="1">
      <t>ニン</t>
    </rPh>
    <phoneticPr fontId="19"/>
  </si>
  <si>
    <t>下田邑</t>
  </si>
  <si>
    <t>下高倉西</t>
  </si>
  <si>
    <t>構成比</t>
    <rPh sb="0" eb="2">
      <t>コウセイ</t>
    </rPh>
    <rPh sb="2" eb="3">
      <t>ヒ</t>
    </rPh>
    <phoneticPr fontId="19"/>
  </si>
  <si>
    <t>橋本町</t>
  </si>
  <si>
    <t>昭和 4</t>
    <rPh sb="0" eb="2">
      <t>ショウワ</t>
    </rPh>
    <phoneticPr fontId="19"/>
  </si>
  <si>
    <t>不明</t>
    <rPh sb="0" eb="2">
      <t>フメイ</t>
    </rPh>
    <phoneticPr fontId="19"/>
  </si>
  <si>
    <t>高野山西</t>
  </si>
  <si>
    <t>鉄砲町</t>
  </si>
  <si>
    <t>平成 2</t>
    <rPh sb="0" eb="2">
      <t>ヘイセイ</t>
    </rPh>
    <phoneticPr fontId="19"/>
  </si>
  <si>
    <t>14　人口密度</t>
    <rPh sb="3" eb="5">
      <t>ジンコウ</t>
    </rPh>
    <rPh sb="5" eb="7">
      <t>ミツド</t>
    </rPh>
    <phoneticPr fontId="19"/>
  </si>
  <si>
    <t>年次</t>
    <rPh sb="0" eb="2">
      <t>ネンジ</t>
    </rPh>
    <phoneticPr fontId="19"/>
  </si>
  <si>
    <t>福井</t>
  </si>
  <si>
    <t>南新座</t>
  </si>
  <si>
    <t>市域全域</t>
    <rPh sb="0" eb="2">
      <t>シイキ</t>
    </rPh>
    <rPh sb="2" eb="4">
      <t>ゼンイキ</t>
    </rPh>
    <phoneticPr fontId="19"/>
  </si>
  <si>
    <t>美濃町</t>
  </si>
  <si>
    <t>人口集中地区</t>
    <rPh sb="0" eb="2">
      <t>ジンコウ</t>
    </rPh>
    <rPh sb="2" eb="4">
      <t>シュウチュウ</t>
    </rPh>
    <rPh sb="4" eb="6">
      <t>チク</t>
    </rPh>
    <phoneticPr fontId="19"/>
  </si>
  <si>
    <t>k㎡</t>
  </si>
  <si>
    <t>　　　漁業</t>
    <rPh sb="3" eb="5">
      <t>ギョギョウ</t>
    </rPh>
    <phoneticPr fontId="19"/>
  </si>
  <si>
    <t>人/k㎡</t>
    <rPh sb="0" eb="1">
      <t>ニン</t>
    </rPh>
    <phoneticPr fontId="19"/>
  </si>
  <si>
    <t>加茂町青柳</t>
    <rPh sb="0" eb="2">
      <t>カモ</t>
    </rPh>
    <rPh sb="2" eb="3">
      <t>チョウ</t>
    </rPh>
    <rPh sb="3" eb="4">
      <t>アオ</t>
    </rPh>
    <rPh sb="4" eb="5">
      <t>ヤナギ</t>
    </rPh>
    <phoneticPr fontId="19"/>
  </si>
  <si>
    <t>※ 現在の市域による</t>
    <rPh sb="2" eb="4">
      <t>ゲンザイ</t>
    </rPh>
    <rPh sb="5" eb="7">
      <t>シイキ</t>
    </rPh>
    <phoneticPr fontId="19"/>
  </si>
  <si>
    <t xml:space="preserve"> </t>
  </si>
  <si>
    <t>※ その時の市域による</t>
    <rPh sb="4" eb="5">
      <t>トキ</t>
    </rPh>
    <rPh sb="6" eb="8">
      <t>シイキ</t>
    </rPh>
    <phoneticPr fontId="19"/>
  </si>
  <si>
    <t>15　年齢別人口</t>
    <rPh sb="3" eb="5">
      <t>ネンレイ</t>
    </rPh>
    <rPh sb="5" eb="6">
      <t>ベツ</t>
    </rPh>
    <rPh sb="6" eb="8">
      <t>ジンコウ</t>
    </rPh>
    <phoneticPr fontId="19"/>
  </si>
  <si>
    <t>区分</t>
    <rPh sb="0" eb="2">
      <t>クブン</t>
    </rPh>
    <phoneticPr fontId="19"/>
  </si>
  <si>
    <t>%</t>
  </si>
  <si>
    <t>本町二丁目</t>
  </si>
  <si>
    <t>平成27年</t>
    <rPh sb="0" eb="2">
      <t>ヘイセイ</t>
    </rPh>
    <rPh sb="4" eb="5">
      <t>ネン</t>
    </rPh>
    <phoneticPr fontId="19"/>
  </si>
  <si>
    <t>再掲</t>
    <rPh sb="0" eb="2">
      <t>サイケイ</t>
    </rPh>
    <phoneticPr fontId="19"/>
  </si>
  <si>
    <t>5～9</t>
  </si>
  <si>
    <t>非労働力</t>
    <rPh sb="0" eb="1">
      <t>ヒ</t>
    </rPh>
    <rPh sb="1" eb="2">
      <t>ロウ</t>
    </rPh>
    <rPh sb="2" eb="3">
      <t>ドウ</t>
    </rPh>
    <rPh sb="3" eb="4">
      <t>チカラ</t>
    </rPh>
    <phoneticPr fontId="19"/>
  </si>
  <si>
    <t>福田</t>
  </si>
  <si>
    <t>(b) 住民基本台帳による年齢5歳階級、町別人口　(つづき)</t>
    <rPh sb="4" eb="6">
      <t>ジュウミン</t>
    </rPh>
    <rPh sb="6" eb="8">
      <t>キホン</t>
    </rPh>
    <rPh sb="8" eb="10">
      <t>ダイチョウ</t>
    </rPh>
    <rPh sb="13" eb="15">
      <t>ネンレイ</t>
    </rPh>
    <rPh sb="16" eb="17">
      <t>サイ</t>
    </rPh>
    <rPh sb="17" eb="19">
      <t>カイキュウ</t>
    </rPh>
    <rPh sb="20" eb="21">
      <t>チョウ</t>
    </rPh>
    <rPh sb="21" eb="22">
      <t>ベツ</t>
    </rPh>
    <rPh sb="22" eb="24">
      <t>ジンコウ</t>
    </rPh>
    <phoneticPr fontId="19"/>
  </si>
  <si>
    <t>10～14</t>
  </si>
  <si>
    <t>15～19</t>
  </si>
  <si>
    <t>20～24</t>
  </si>
  <si>
    <t>25～29</t>
  </si>
  <si>
    <t>30～34</t>
  </si>
  <si>
    <t>45～49</t>
  </si>
  <si>
    <t>19　人口動態</t>
    <rPh sb="3" eb="5">
      <t>ジンコウ</t>
    </rPh>
    <rPh sb="5" eb="7">
      <t>ドウタイ</t>
    </rPh>
    <phoneticPr fontId="19"/>
  </si>
  <si>
    <t>50～54</t>
  </si>
  <si>
    <t>55～59</t>
  </si>
  <si>
    <t>※ 平成12年は現在の市域に組み替えたもの</t>
    <rPh sb="2" eb="4">
      <t>ヘイセイ</t>
    </rPh>
    <rPh sb="6" eb="7">
      <t>ネン</t>
    </rPh>
    <rPh sb="8" eb="10">
      <t>ゲンザイ</t>
    </rPh>
    <rPh sb="11" eb="13">
      <t>シイキ</t>
    </rPh>
    <rPh sb="14" eb="15">
      <t>ク</t>
    </rPh>
    <rPh sb="16" eb="17">
      <t>カ</t>
    </rPh>
    <phoneticPr fontId="19"/>
  </si>
  <si>
    <t>第2次産業計</t>
    <rPh sb="0" eb="1">
      <t>ダイ</t>
    </rPh>
    <rPh sb="2" eb="3">
      <t>ジ</t>
    </rPh>
    <rPh sb="3" eb="5">
      <t>サンギョウ</t>
    </rPh>
    <rPh sb="5" eb="6">
      <t>ケイ</t>
    </rPh>
    <phoneticPr fontId="19"/>
  </si>
  <si>
    <t>60～64</t>
  </si>
  <si>
    <t>75～79</t>
  </si>
  <si>
    <t>野介代</t>
  </si>
  <si>
    <t>80～84</t>
  </si>
  <si>
    <t>85～89</t>
  </si>
  <si>
    <t>戸脇</t>
  </si>
  <si>
    <t>領家</t>
  </si>
  <si>
    <t>90～94</t>
  </si>
  <si>
    <t>95～99</t>
  </si>
  <si>
    <t>(0～14)</t>
  </si>
  <si>
    <t>福力</t>
  </si>
  <si>
    <t>　　　　「寮・寄宿舎の学生・生徒」・「社会施設の入所者」･･･その寮・寄宿舎の棟ごとに一つの世帯とする</t>
  </si>
  <si>
    <t>(15～64)</t>
  </si>
  <si>
    <t>16　世帯の種類・世帯人数別世帯数及び世帯人数</t>
    <rPh sb="3" eb="5">
      <t>セタイ</t>
    </rPh>
    <rPh sb="6" eb="8">
      <t>シュルイ</t>
    </rPh>
    <rPh sb="9" eb="11">
      <t>セタイ</t>
    </rPh>
    <rPh sb="11" eb="13">
      <t>ニンズウ</t>
    </rPh>
    <rPh sb="13" eb="14">
      <t>ベツ</t>
    </rPh>
    <rPh sb="14" eb="17">
      <t>セタイスウ</t>
    </rPh>
    <rPh sb="17" eb="18">
      <t>オヨ</t>
    </rPh>
    <rPh sb="19" eb="21">
      <t>セタイ</t>
    </rPh>
    <rPh sb="21" eb="23">
      <t>ニンズウ</t>
    </rPh>
    <phoneticPr fontId="19"/>
  </si>
  <si>
    <t>年　別</t>
    <rPh sb="0" eb="1">
      <t>トシ</t>
    </rPh>
    <rPh sb="2" eb="3">
      <t>ベツ</t>
    </rPh>
    <phoneticPr fontId="19"/>
  </si>
  <si>
    <t>世帯人員</t>
    <rPh sb="0" eb="2">
      <t>セタイ</t>
    </rPh>
    <rPh sb="2" eb="4">
      <t>ジンイン</t>
    </rPh>
    <phoneticPr fontId="19"/>
  </si>
  <si>
    <t>1人</t>
    <rPh sb="1" eb="2">
      <t>ニン</t>
    </rPh>
    <phoneticPr fontId="19"/>
  </si>
  <si>
    <t>坪井町</t>
  </si>
  <si>
    <t>加茂町下津川</t>
  </si>
  <si>
    <t>志戸部</t>
  </si>
  <si>
    <t>4人</t>
    <rPh sb="1" eb="2">
      <t>ニン</t>
    </rPh>
    <phoneticPr fontId="19"/>
  </si>
  <si>
    <t>5人</t>
    <rPh sb="1" eb="2">
      <t>ニン</t>
    </rPh>
    <phoneticPr fontId="19"/>
  </si>
  <si>
    <t>施設等の世帯</t>
    <rPh sb="0" eb="2">
      <t>シセツ</t>
    </rPh>
    <rPh sb="2" eb="3">
      <t>ナド</t>
    </rPh>
    <rPh sb="4" eb="6">
      <t>セタイ</t>
    </rPh>
    <phoneticPr fontId="19"/>
  </si>
  <si>
    <t>社会動態</t>
    <rPh sb="0" eb="2">
      <t>シャカイ</t>
    </rPh>
    <rPh sb="2" eb="4">
      <t>ドウタイ</t>
    </rPh>
    <phoneticPr fontId="19"/>
  </si>
  <si>
    <t>7人</t>
    <rPh sb="1" eb="2">
      <t>ニン</t>
    </rPh>
    <phoneticPr fontId="19"/>
  </si>
  <si>
    <t>20　国籍別外国籍人口の推移</t>
    <rPh sb="3" eb="5">
      <t>コクセキ</t>
    </rPh>
    <rPh sb="5" eb="6">
      <t>ベツ</t>
    </rPh>
    <rPh sb="6" eb="8">
      <t>ガイコク</t>
    </rPh>
    <rPh sb="8" eb="9">
      <t>セキ</t>
    </rPh>
    <rPh sb="9" eb="11">
      <t>ジンコウ</t>
    </rPh>
    <rPh sb="12" eb="14">
      <t>スイイ</t>
    </rPh>
    <phoneticPr fontId="19"/>
  </si>
  <si>
    <t>8人</t>
    <rPh sb="1" eb="2">
      <t>ニン</t>
    </rPh>
    <phoneticPr fontId="19"/>
  </si>
  <si>
    <t>10人以上</t>
    <rPh sb="2" eb="5">
      <t>ニンイジョウ</t>
    </rPh>
    <phoneticPr fontId="19"/>
  </si>
  <si>
    <t>小原</t>
  </si>
  <si>
    <t>世帯人数</t>
    <rPh sb="0" eb="2">
      <t>セタイ</t>
    </rPh>
    <rPh sb="2" eb="4">
      <t>ニンズウ</t>
    </rPh>
    <phoneticPr fontId="19"/>
  </si>
  <si>
    <t>17　労働力状態別人口（15歳以上）</t>
    <rPh sb="3" eb="6">
      <t>ロウドウリョク</t>
    </rPh>
    <rPh sb="6" eb="8">
      <t>ジョウタイ</t>
    </rPh>
    <rPh sb="8" eb="9">
      <t>ベツ</t>
    </rPh>
    <rPh sb="9" eb="11">
      <t>ジンコウ</t>
    </rPh>
    <rPh sb="14" eb="15">
      <t>サイ</t>
    </rPh>
    <rPh sb="15" eb="17">
      <t>イジョウ</t>
    </rPh>
    <phoneticPr fontId="19"/>
  </si>
  <si>
    <t>上横野</t>
  </si>
  <si>
    <t>総数</t>
    <rPh sb="0" eb="1">
      <t>フサ</t>
    </rPh>
    <rPh sb="1" eb="2">
      <t>カズ</t>
    </rPh>
    <phoneticPr fontId="19"/>
  </si>
  <si>
    <t>ペルー</t>
  </si>
  <si>
    <t>労働力</t>
    <rPh sb="0" eb="1">
      <t>ロウ</t>
    </rPh>
    <rPh sb="1" eb="2">
      <t>ドウ</t>
    </rPh>
    <rPh sb="2" eb="3">
      <t>チカラ</t>
    </rPh>
    <phoneticPr fontId="19"/>
  </si>
  <si>
    <t>一色</t>
  </si>
  <si>
    <t>就業者</t>
    <rPh sb="0" eb="1">
      <t>ジュ</t>
    </rPh>
    <rPh sb="1" eb="2">
      <t>ギョウ</t>
    </rPh>
    <rPh sb="2" eb="3">
      <t>モノ</t>
    </rPh>
    <phoneticPr fontId="19"/>
  </si>
  <si>
    <t>完全失業者</t>
    <rPh sb="0" eb="2">
      <t>カンゼン</t>
    </rPh>
    <rPh sb="2" eb="4">
      <t>シツギョウ</t>
    </rPh>
    <rPh sb="4" eb="5">
      <t>シャ</t>
    </rPh>
    <phoneticPr fontId="19"/>
  </si>
  <si>
    <t>吹屋町</t>
  </si>
  <si>
    <t>※ 非労働力 ： 家事に専念、就学中、高齢等の理由で、就業の意思のない者を指す</t>
  </si>
  <si>
    <t>18　産業別就業人口</t>
    <rPh sb="3" eb="5">
      <t>サンギョウ</t>
    </rPh>
    <rPh sb="5" eb="6">
      <t>ベツ</t>
    </rPh>
    <rPh sb="6" eb="8">
      <t>シュウギョウ</t>
    </rPh>
    <rPh sb="8" eb="10">
      <t>ジンコウ</t>
    </rPh>
    <phoneticPr fontId="19"/>
  </si>
  <si>
    <t>就業者数</t>
    <rPh sb="0" eb="2">
      <t>シュウギョウ</t>
    </rPh>
    <rPh sb="2" eb="3">
      <t>モノ</t>
    </rPh>
    <rPh sb="3" eb="4">
      <t>カズ</t>
    </rPh>
    <phoneticPr fontId="19"/>
  </si>
  <si>
    <t>皿</t>
  </si>
  <si>
    <t>　　　林業</t>
    <rPh sb="3" eb="5">
      <t>リンギョウ</t>
    </rPh>
    <phoneticPr fontId="19"/>
  </si>
  <si>
    <t>　　　鉱業</t>
    <rPh sb="3" eb="5">
      <t>コウギョウ</t>
    </rPh>
    <phoneticPr fontId="19"/>
  </si>
  <si>
    <t>　　　建設業</t>
    <rPh sb="3" eb="6">
      <t>ケンセツギョウ</t>
    </rPh>
    <phoneticPr fontId="19"/>
  </si>
  <si>
    <t>　　　製造業</t>
    <rPh sb="3" eb="6">
      <t>セイゾウギョウ</t>
    </rPh>
    <phoneticPr fontId="19"/>
  </si>
  <si>
    <t>川崎</t>
  </si>
  <si>
    <t>第3次産業計</t>
    <rPh sb="0" eb="1">
      <t>ダイ</t>
    </rPh>
    <rPh sb="2" eb="3">
      <t>ジ</t>
    </rPh>
    <rPh sb="3" eb="5">
      <t>サンギョウ</t>
    </rPh>
    <rPh sb="5" eb="6">
      <t>ケイ</t>
    </rPh>
    <phoneticPr fontId="19"/>
  </si>
  <si>
    <t>　　　運輸・通信業</t>
    <rPh sb="3" eb="5">
      <t>ウンユ</t>
    </rPh>
    <rPh sb="6" eb="8">
      <t>ツウシン</t>
    </rPh>
    <rPh sb="8" eb="9">
      <t>ギョウ</t>
    </rPh>
    <phoneticPr fontId="19"/>
  </si>
  <si>
    <t>　　　卸売業・小売業、飲食店</t>
    <rPh sb="3" eb="4">
      <t>オロシ</t>
    </rPh>
    <rPh sb="4" eb="5">
      <t>ウ</t>
    </rPh>
    <rPh sb="5" eb="6">
      <t>ギョウ</t>
    </rPh>
    <rPh sb="7" eb="9">
      <t>コウリ</t>
    </rPh>
    <rPh sb="9" eb="10">
      <t>ギョウ</t>
    </rPh>
    <rPh sb="11" eb="13">
      <t>インショク</t>
    </rPh>
    <rPh sb="13" eb="14">
      <t>ミセ</t>
    </rPh>
    <phoneticPr fontId="19"/>
  </si>
  <si>
    <t>　　　サービス業</t>
    <rPh sb="7" eb="8">
      <t>ギョウ</t>
    </rPh>
    <phoneticPr fontId="19"/>
  </si>
  <si>
    <t>油木上</t>
  </si>
  <si>
    <t>(平成27年10月1日現在)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phoneticPr fontId="19"/>
  </si>
  <si>
    <r>
      <t>　　　公務</t>
    </r>
    <r>
      <rPr>
        <sz val="9"/>
        <color auto="1"/>
        <rFont val="ＭＳ Ｐ明朝"/>
      </rPr>
      <t>（他に分類されないもの）</t>
    </r>
    <rPh sb="3" eb="5">
      <t>コウム</t>
    </rPh>
    <rPh sb="6" eb="7">
      <t>ホカ</t>
    </rPh>
    <rPh sb="8" eb="10">
      <t>ブンルイ</t>
    </rPh>
    <phoneticPr fontId="19"/>
  </si>
  <si>
    <t>人口
増減</t>
    <rPh sb="0" eb="2">
      <t>ジンコウ</t>
    </rPh>
    <rPh sb="3" eb="5">
      <t>ゾウゲン</t>
    </rPh>
    <phoneticPr fontId="19"/>
  </si>
  <si>
    <t>出生</t>
    <rPh sb="0" eb="2">
      <t>シュッセイ</t>
    </rPh>
    <phoneticPr fontId="19"/>
  </si>
  <si>
    <t>死亡</t>
    <rPh sb="0" eb="2">
      <t>シボウ</t>
    </rPh>
    <phoneticPr fontId="19"/>
  </si>
  <si>
    <t>増減</t>
    <rPh sb="0" eb="2">
      <t>ゾウゲン</t>
    </rPh>
    <phoneticPr fontId="19"/>
  </si>
  <si>
    <t>転出</t>
    <rPh sb="0" eb="2">
      <t>テンシュツ</t>
    </rPh>
    <phoneticPr fontId="19"/>
  </si>
  <si>
    <t>（単位　人）</t>
  </si>
  <si>
    <t>院庄</t>
  </si>
  <si>
    <t>計</t>
    <rPh sb="0" eb="1">
      <t>ケイ</t>
    </rPh>
    <phoneticPr fontId="19"/>
  </si>
  <si>
    <t>フィリピン</t>
  </si>
  <si>
    <t>加茂町倉見</t>
  </si>
  <si>
    <t>上河原</t>
  </si>
  <si>
    <t>ベトナム</t>
  </si>
  <si>
    <t>その他アジア</t>
    <rPh sb="2" eb="3">
      <t>タ</t>
    </rPh>
    <phoneticPr fontId="19"/>
  </si>
  <si>
    <t>イギリス</t>
  </si>
  <si>
    <t>米国</t>
    <rPh sb="0" eb="2">
      <t>ベイコク</t>
    </rPh>
    <phoneticPr fontId="19"/>
  </si>
  <si>
    <t>ブラジル</t>
  </si>
  <si>
    <t>坪井下</t>
  </si>
  <si>
    <t>その他</t>
    <rPh sb="2" eb="3">
      <t>タ</t>
    </rPh>
    <phoneticPr fontId="19"/>
  </si>
  <si>
    <t>東新町</t>
  </si>
  <si>
    <t>　　　　｢病院・療養所の入院者」･･･既に3ヶ月以上入院している患者を棟ごとに一つの世帯とする</t>
  </si>
  <si>
    <t>　　　2　世帯の種類「不詳」を含む</t>
  </si>
  <si>
    <t>(注) 1　施設等の世帯の主なものは次のとおり</t>
    <rPh sb="1" eb="2">
      <t>チュウ</t>
    </rPh>
    <phoneticPr fontId="19"/>
  </si>
  <si>
    <t>町     名</t>
    <rPh sb="0" eb="1">
      <t>マチ</t>
    </rPh>
    <rPh sb="6" eb="7">
      <t>メイ</t>
    </rPh>
    <phoneticPr fontId="19"/>
  </si>
  <si>
    <t>町    名</t>
    <rPh sb="0" eb="1">
      <t>マチ</t>
    </rPh>
    <rPh sb="5" eb="6">
      <t>メイ</t>
    </rPh>
    <phoneticPr fontId="19"/>
  </si>
  <si>
    <t>福渡町</t>
  </si>
  <si>
    <t>堀坂</t>
  </si>
  <si>
    <t>下紺屋町</t>
  </si>
  <si>
    <t>平福</t>
  </si>
  <si>
    <r>
      <t xml:space="preserve"> 〃   23.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8.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　常住人調</t>
    </r>
    <rPh sb="14" eb="15">
      <t>ツネ</t>
    </rPh>
    <rPh sb="15" eb="16">
      <t>ジュウ</t>
    </rPh>
    <rPh sb="16" eb="17">
      <t>ニン</t>
    </rPh>
    <rPh sb="17" eb="18">
      <t>チョウ</t>
    </rPh>
    <phoneticPr fontId="19"/>
  </si>
  <si>
    <t>阿波</t>
  </si>
  <si>
    <t>妙原</t>
  </si>
  <si>
    <t>総社</t>
  </si>
  <si>
    <t>南町一丁目</t>
  </si>
  <si>
    <t>三浦</t>
  </si>
  <si>
    <t>宮尾</t>
  </si>
  <si>
    <t>草加部</t>
  </si>
  <si>
    <t>西新町</t>
  </si>
  <si>
    <t>勝部</t>
  </si>
  <si>
    <t>近長</t>
  </si>
  <si>
    <t>勝間田町</t>
  </si>
  <si>
    <t>楢</t>
  </si>
  <si>
    <t>大田</t>
  </si>
  <si>
    <t>高野本郷</t>
  </si>
  <si>
    <t>(b) 住民基本台帳による年齢5歳階級、町別人口</t>
    <rPh sb="4" eb="6">
      <t>ジュウミン</t>
    </rPh>
    <rPh sb="6" eb="8">
      <t>キホン</t>
    </rPh>
    <rPh sb="8" eb="10">
      <t>ダイチョウ</t>
    </rPh>
    <rPh sb="13" eb="15">
      <t>ネンレイ</t>
    </rPh>
    <rPh sb="16" eb="17">
      <t>サイ</t>
    </rPh>
    <rPh sb="17" eb="19">
      <t>カイキュウ</t>
    </rPh>
    <rPh sb="20" eb="21">
      <t>チョウ</t>
    </rPh>
    <rPh sb="21" eb="22">
      <t>ベツ</t>
    </rPh>
    <rPh sb="22" eb="24">
      <t>ジンコウ</t>
    </rPh>
    <phoneticPr fontId="19"/>
  </si>
  <si>
    <t>材木町</t>
  </si>
  <si>
    <t>加茂町塔中</t>
  </si>
  <si>
    <t>河面</t>
  </si>
  <si>
    <t>伏見町</t>
  </si>
  <si>
    <t>田熊</t>
  </si>
  <si>
    <t>神戸</t>
  </si>
  <si>
    <t>金井</t>
  </si>
  <si>
    <t>船頭町</t>
  </si>
  <si>
    <t>西吉田</t>
  </si>
  <si>
    <t>堺町</t>
  </si>
  <si>
    <t>二階町</t>
  </si>
  <si>
    <t>堂尾</t>
  </si>
  <si>
    <t>一方</t>
  </si>
  <si>
    <t>Ｘ</t>
  </si>
  <si>
    <t>新職人町</t>
  </si>
  <si>
    <t>加茂町青栁</t>
    <rPh sb="4" eb="5">
      <t>ヤナギ</t>
    </rPh>
    <phoneticPr fontId="19"/>
  </si>
  <si>
    <t>津山口</t>
  </si>
  <si>
    <t>井口</t>
  </si>
  <si>
    <t>瓜生原</t>
  </si>
  <si>
    <t>大谷</t>
  </si>
  <si>
    <t>河辺</t>
  </si>
  <si>
    <t>本町三丁目</t>
  </si>
  <si>
    <t>昭和町二丁目</t>
  </si>
  <si>
    <t>中北上</t>
  </si>
  <si>
    <t>加茂町物見</t>
  </si>
  <si>
    <t>加茂町小中原</t>
  </si>
  <si>
    <t>新茅町</t>
  </si>
  <si>
    <t>宮部上</t>
  </si>
  <si>
    <t>横山</t>
  </si>
  <si>
    <t>鍛治町</t>
  </si>
  <si>
    <t>八出</t>
  </si>
  <si>
    <t>中北下</t>
  </si>
  <si>
    <t>加茂町知和</t>
  </si>
  <si>
    <t>金屋</t>
  </si>
  <si>
    <t>神代</t>
  </si>
  <si>
    <t>上紺屋町</t>
  </si>
  <si>
    <t>荒神山</t>
  </si>
  <si>
    <t>久米川南</t>
  </si>
  <si>
    <t>宮脇町</t>
  </si>
  <si>
    <r>
      <t xml:space="preserve"> 〃   55.10.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 　　 　（第13回）</t>
    </r>
    <rPh sb="23" eb="24">
      <t>ダイ</t>
    </rPh>
    <rPh sb="26" eb="27">
      <t>カイ</t>
    </rPh>
    <phoneticPr fontId="19"/>
  </si>
  <si>
    <t>種</t>
  </si>
  <si>
    <t>上田邑</t>
  </si>
  <si>
    <t>山下</t>
  </si>
  <si>
    <t>加茂町黒木</t>
  </si>
  <si>
    <t>桑下</t>
  </si>
  <si>
    <t>椿高下</t>
  </si>
  <si>
    <t>東田辺</t>
  </si>
  <si>
    <r>
      <t xml:space="preserve">昭和 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4.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2.11  市制施行</t>
    </r>
    <rPh sb="0" eb="2">
      <t>ショウワ</t>
    </rPh>
    <rPh sb="13" eb="15">
      <t>シセイ</t>
    </rPh>
    <rPh sb="15" eb="17">
      <t>セコウ</t>
    </rPh>
    <phoneticPr fontId="19"/>
  </si>
  <si>
    <t>東一宮</t>
  </si>
  <si>
    <t>桑上</t>
  </si>
  <si>
    <t>加茂町原口</t>
  </si>
  <si>
    <t>田町</t>
  </si>
  <si>
    <t>西田辺</t>
  </si>
  <si>
    <t>八社</t>
  </si>
  <si>
    <t>加茂町楢井</t>
  </si>
  <si>
    <t>油木下</t>
  </si>
  <si>
    <t>西寺町</t>
  </si>
  <si>
    <t>下横野</t>
  </si>
  <si>
    <t>加茂町百々</t>
  </si>
  <si>
    <t>(a) 住民基本台帳による町別男女別人口、世帯数</t>
    <rPh sb="4" eb="6">
      <t>ジュウミン</t>
    </rPh>
    <rPh sb="6" eb="8">
      <t>キホン</t>
    </rPh>
    <rPh sb="8" eb="10">
      <t>ダイチョウ</t>
    </rPh>
    <rPh sb="13" eb="14">
      <t>チョウ</t>
    </rPh>
    <rPh sb="14" eb="15">
      <t>ベツ</t>
    </rPh>
    <rPh sb="15" eb="17">
      <t>ダンジョ</t>
    </rPh>
    <rPh sb="17" eb="18">
      <t>ベツ</t>
    </rPh>
    <rPh sb="18" eb="20">
      <t>ジンコウ</t>
    </rPh>
    <rPh sb="21" eb="24">
      <t>セタイスウ</t>
    </rPh>
    <phoneticPr fontId="19"/>
  </si>
  <si>
    <t>加茂町中原</t>
  </si>
  <si>
    <t>油木北</t>
  </si>
  <si>
    <t>西今町</t>
  </si>
  <si>
    <t>里公文上</t>
  </si>
  <si>
    <t>茅町</t>
  </si>
  <si>
    <t>下高倉東</t>
  </si>
  <si>
    <t>加茂町公郷</t>
  </si>
  <si>
    <t>-</t>
  </si>
  <si>
    <t>綾部</t>
  </si>
  <si>
    <r>
      <t xml:space="preserve"> 〃   40.10.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 　　　 （第10回）</t>
    </r>
    <rPh sb="23" eb="24">
      <t>ダイ</t>
    </rPh>
    <rPh sb="26" eb="27">
      <t>カイ</t>
    </rPh>
    <phoneticPr fontId="19"/>
  </si>
  <si>
    <t>小田中</t>
  </si>
  <si>
    <t>(10月1日現在)</t>
    <rPh sb="3" eb="4">
      <t>ガツ</t>
    </rPh>
    <rPh sb="5" eb="6">
      <t>ニチ</t>
    </rPh>
    <rPh sb="6" eb="8">
      <t>ゲンザイ</t>
    </rPh>
    <phoneticPr fontId="19"/>
  </si>
  <si>
    <t>12　住民基本台帳による町別男女別人口・世帯数及び年齢5歳階級、町別人口</t>
    <rPh sb="3" eb="5">
      <t>ジュウミン</t>
    </rPh>
    <rPh sb="5" eb="7">
      <t>キホン</t>
    </rPh>
    <rPh sb="7" eb="9">
      <t>ダイチョウ</t>
    </rPh>
    <rPh sb="12" eb="13">
      <t>チョウ</t>
    </rPh>
    <rPh sb="13" eb="14">
      <t>ベツ</t>
    </rPh>
    <rPh sb="14" eb="16">
      <t>ダンジョ</t>
    </rPh>
    <rPh sb="16" eb="17">
      <t>ベツ</t>
    </rPh>
    <rPh sb="17" eb="19">
      <t>ジンコウ</t>
    </rPh>
    <rPh sb="20" eb="23">
      <t>セタイスウ</t>
    </rPh>
    <rPh sb="23" eb="24">
      <t>オヨ</t>
    </rPh>
    <rPh sb="25" eb="27">
      <t>ネンレイ</t>
    </rPh>
    <rPh sb="28" eb="29">
      <t>サイ</t>
    </rPh>
    <rPh sb="29" eb="31">
      <t>カイキュウ</t>
    </rPh>
    <rPh sb="32" eb="33">
      <t>チョウ</t>
    </rPh>
    <rPh sb="33" eb="34">
      <t>ベツ</t>
    </rPh>
    <rPh sb="34" eb="36">
      <t>ジンコウ</t>
    </rPh>
    <phoneticPr fontId="19"/>
  </si>
  <si>
    <t>加茂町青栁</t>
    <rPh sb="0" eb="2">
      <t>カモ</t>
    </rPh>
    <rPh sb="2" eb="3">
      <t>チョウ</t>
    </rPh>
    <rPh sb="3" eb="4">
      <t>アオ</t>
    </rPh>
    <rPh sb="4" eb="5">
      <t>ヤナギ</t>
    </rPh>
    <phoneticPr fontId="19"/>
  </si>
  <si>
    <t>資料　総務省　国勢調査</t>
    <rPh sb="0" eb="2">
      <t>シリョウ</t>
    </rPh>
    <rPh sb="3" eb="6">
      <t>ソウムショウ</t>
    </rPh>
    <rPh sb="7" eb="9">
      <t>コクセイ</t>
    </rPh>
    <rPh sb="9" eb="11">
      <t>チョウサ</t>
    </rPh>
    <phoneticPr fontId="19"/>
  </si>
  <si>
    <t>(平成29年1月1日現在)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9"/>
  </si>
  <si>
    <t>　</t>
  </si>
  <si>
    <r>
      <t xml:space="preserve">大正 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9.10.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　国勢調査  （第  1回）</t>
    </r>
    <rPh sb="0" eb="2">
      <t>タイショウ</t>
    </rPh>
    <rPh sb="12" eb="14">
      <t>コクセイ</t>
    </rPh>
    <rPh sb="14" eb="16">
      <t>チョウサ</t>
    </rPh>
    <rPh sb="19" eb="20">
      <t>ダイ</t>
    </rPh>
    <rPh sb="23" eb="24">
      <t>カイ</t>
    </rPh>
    <phoneticPr fontId="19"/>
  </si>
  <si>
    <r>
      <t xml:space="preserve"> 〃   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5.10.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　国勢調査  （第  3回）</t>
    </r>
    <rPh sb="14" eb="16">
      <t>コクセイ</t>
    </rPh>
    <rPh sb="16" eb="18">
      <t>チョウサ</t>
    </rPh>
    <rPh sb="21" eb="22">
      <t>ダイ</t>
    </rPh>
    <rPh sb="25" eb="26">
      <t>カイ</t>
    </rPh>
    <phoneticPr fontId="19"/>
  </si>
  <si>
    <r>
      <t xml:space="preserve"> 〃   22.10.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　臨時国調  （第  6回）</t>
    </r>
    <rPh sb="14" eb="16">
      <t>リンジ</t>
    </rPh>
    <rPh sb="16" eb="17">
      <t>コク</t>
    </rPh>
    <rPh sb="17" eb="18">
      <t>チョウ</t>
    </rPh>
    <rPh sb="21" eb="22">
      <t>ダイ</t>
    </rPh>
    <rPh sb="25" eb="26">
      <t>カイ</t>
    </rPh>
    <phoneticPr fontId="19"/>
  </si>
  <si>
    <r>
      <t xml:space="preserve"> 〃   27.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7.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　住民登録</t>
    </r>
    <rPh sb="14" eb="16">
      <t>ジュウミン</t>
    </rPh>
    <rPh sb="16" eb="18">
      <t>トウロク</t>
    </rPh>
    <phoneticPr fontId="19"/>
  </si>
  <si>
    <r>
      <t xml:space="preserve"> 〃   30.10.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　国勢調査  （第 8回）</t>
    </r>
    <rPh sb="14" eb="16">
      <t>コクセイ</t>
    </rPh>
    <rPh sb="16" eb="18">
      <t>チョウサ</t>
    </rPh>
    <rPh sb="21" eb="22">
      <t>ダイ</t>
    </rPh>
    <rPh sb="24" eb="25">
      <t>カイ</t>
    </rPh>
    <phoneticPr fontId="19"/>
  </si>
  <si>
    <r>
      <t xml:space="preserve"> 〃   35.10.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　　　  （第 9回）</t>
    </r>
    <rPh sb="23" eb="24">
      <t>ダイ</t>
    </rPh>
    <rPh sb="26" eb="27">
      <t>カイ</t>
    </rPh>
    <phoneticPr fontId="19"/>
  </si>
  <si>
    <r>
      <t>平成</t>
    </r>
    <r>
      <rPr>
        <sz val="10"/>
        <color theme="0"/>
        <rFont val="ＭＳ Ｐ明朝"/>
      </rPr>
      <t xml:space="preserve"> 0</t>
    </r>
    <r>
      <rPr>
        <sz val="10"/>
        <color auto="1"/>
        <rFont val="ＭＳ Ｐ明朝"/>
      </rPr>
      <t>2.10.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　　  　（第15回）</t>
    </r>
    <rPh sb="0" eb="2">
      <t>ヘイセイ</t>
    </rPh>
    <rPh sb="21" eb="22">
      <t>ダイ</t>
    </rPh>
    <rPh sb="24" eb="25">
      <t>カイ</t>
    </rPh>
    <phoneticPr fontId="19"/>
  </si>
  <si>
    <r>
      <t xml:space="preserve"> 〃   12.10.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 　　 　（第17回）</t>
    </r>
    <rPh sb="23" eb="24">
      <t>ダイ</t>
    </rPh>
    <rPh sb="26" eb="27">
      <t>カイ</t>
    </rPh>
    <phoneticPr fontId="19"/>
  </si>
  <si>
    <r>
      <t xml:space="preserve"> 〃   17.10.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 　 　　（第18回）</t>
    </r>
    <rPh sb="23" eb="24">
      <t>ダイ</t>
    </rPh>
    <rPh sb="26" eb="27">
      <t>カイ</t>
    </rPh>
    <phoneticPr fontId="19"/>
  </si>
  <si>
    <r>
      <t xml:space="preserve"> 〃   22.10.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 　   　（第19回）</t>
    </r>
    <rPh sb="24" eb="25">
      <t>ダイ</t>
    </rPh>
    <rPh sb="27" eb="28">
      <t>カイ</t>
    </rPh>
    <phoneticPr fontId="19"/>
  </si>
  <si>
    <r>
      <t xml:space="preserve"> 〃   27.10.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〃 　   　（第20回）</t>
    </r>
    <rPh sb="24" eb="25">
      <t>ダイ</t>
    </rPh>
    <rPh sb="27" eb="28">
      <t>カイ</t>
    </rPh>
    <phoneticPr fontId="19"/>
  </si>
  <si>
    <r>
      <t xml:space="preserve"> 〃   15.10.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　 　  〃　     （第  5回）</t>
    </r>
    <rPh sb="26" eb="27">
      <t>ダイ</t>
    </rPh>
    <rPh sb="30" eb="31">
      <t>カイ</t>
    </rPh>
    <phoneticPr fontId="19"/>
  </si>
  <si>
    <r>
      <t xml:space="preserve"> 〃   10.10.</t>
    </r>
    <r>
      <rPr>
        <sz val="10"/>
        <color theme="0"/>
        <rFont val="ＭＳ Ｐ明朝"/>
      </rPr>
      <t>0</t>
    </r>
    <r>
      <rPr>
        <sz val="10"/>
        <color auto="1"/>
        <rFont val="ＭＳ Ｐ明朝"/>
      </rPr>
      <t>1 　　  〃 　    （第  4回）</t>
    </r>
    <rPh sb="26" eb="27">
      <t>ダイ</t>
    </rPh>
    <rPh sb="30" eb="31">
      <t>カイ</t>
    </rPh>
    <phoneticPr fontId="19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</si>
</sst>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numFmts count="9">
    <numFmt numFmtId="179" formatCode="#,##0.0;[Red]\-#,##0.0"/>
    <numFmt numFmtId="182" formatCode="#,##0.0_ "/>
    <numFmt numFmtId="184" formatCode="#,##0;&quot;△ &quot;#,##0"/>
    <numFmt numFmtId="177" formatCode="#,##0_ "/>
    <numFmt numFmtId="178" formatCode="#,##0_ ;[Red]\-#,##0\ "/>
    <numFmt numFmtId="176" formatCode="#,##0_);\(#,##0\)"/>
    <numFmt numFmtId="183" formatCode="0.0"/>
    <numFmt numFmtId="180" formatCode="0.0_ "/>
    <numFmt numFmtId="181" formatCode="0.0_ ;[Red]\-0.0\ "/>
  </numFmts>
  <fonts count="30">
    <font>
      <sz val="11"/>
      <color auto="1"/>
      <name val="ＭＳ Ｐゴシック"/>
    </font>
    <font>
      <sz val="11"/>
      <color theme="1"/>
      <name val="ＭＳ Ｐゴシック"/>
    </font>
    <font>
      <sz val="11"/>
      <color theme="0"/>
      <name val="ＭＳ Ｐゴシック"/>
    </font>
    <font>
      <sz val="11"/>
      <color rgb="FF9C6500"/>
      <name val="ＭＳ Ｐゴシック"/>
    </font>
    <font>
      <b/>
      <sz val="18"/>
      <color theme="3"/>
      <name val="ＭＳ Ｐゴシック"/>
    </font>
    <font>
      <b/>
      <sz val="11"/>
      <color theme="0"/>
      <name val="ＭＳ Ｐゴシック"/>
    </font>
    <font>
      <sz val="11"/>
      <color rgb="FFFA7D00"/>
      <name val="ＭＳ Ｐゴシック"/>
    </font>
    <font>
      <sz val="11"/>
      <color rgb="FF3F3F76"/>
      <name val="ＭＳ Ｐゴシック"/>
    </font>
    <font>
      <b/>
      <sz val="11"/>
      <color rgb="FF3F3F3F"/>
      <name val="ＭＳ Ｐゴシック"/>
    </font>
    <font>
      <sz val="11"/>
      <color rgb="FF9C0006"/>
      <name val="ＭＳ Ｐゴシック"/>
    </font>
    <font>
      <sz val="11"/>
      <color auto="1"/>
      <name val="ＭＳ Ｐゴシック"/>
    </font>
    <font>
      <sz val="11"/>
      <color rgb="FF006100"/>
      <name val="ＭＳ Ｐゴシック"/>
    </font>
    <font>
      <b/>
      <sz val="15"/>
      <color theme="3"/>
      <name val="ＭＳ Ｐゴシック"/>
    </font>
    <font>
      <b/>
      <sz val="13"/>
      <color theme="3"/>
      <name val="ＭＳ Ｐゴシック"/>
    </font>
    <font>
      <b/>
      <sz val="11"/>
      <color theme="3"/>
      <name val="ＭＳ Ｐゴシック"/>
    </font>
    <font>
      <b/>
      <sz val="11"/>
      <color rgb="FFFA7D00"/>
      <name val="ＭＳ Ｐゴシック"/>
    </font>
    <font>
      <i/>
      <sz val="11"/>
      <color rgb="FF7F7F7F"/>
      <name val="ＭＳ Ｐゴシック"/>
    </font>
    <font>
      <sz val="11"/>
      <color rgb="FFFF0000"/>
      <name val="ＭＳ Ｐゴシック"/>
    </font>
    <font>
      <b/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b/>
      <sz val="18"/>
      <color auto="1"/>
      <name val="ＭＳ Ｐゴシック"/>
    </font>
    <font>
      <sz val="10"/>
      <color rgb="FFFF0000"/>
      <name val="ＭＳ Ｐ明朝"/>
    </font>
    <font>
      <sz val="10"/>
      <color rgb="FFFF0000"/>
      <name val="ＭＳ Ｐゴシック"/>
    </font>
    <font>
      <sz val="9"/>
      <color auto="1"/>
      <name val="ＭＳ Ｐ明朝"/>
    </font>
    <font>
      <sz val="11"/>
      <color auto="1"/>
      <name val="ＭＳ Ｐ明朝"/>
    </font>
    <font>
      <sz val="10"/>
      <color theme="1"/>
      <name val="ＭＳ Ｐ明朝"/>
    </font>
    <font>
      <sz val="9"/>
      <color auto="1"/>
      <name val="ＭＳ Ｐゴシック"/>
    </font>
  </fonts>
  <fills count="36">
    <fill>
      <patternFill patternType="none"/>
    </fill>
    <fill>
      <patternFill patternType="gray125"/>
    </fill>
    <fill>
      <patternFill patternType="solid">
        <fgColor theme="4" tint="0.8"/>
        <bgColor indexed="65"/>
      </patternFill>
    </fill>
    <fill>
      <patternFill patternType="solid">
        <fgColor theme="5" tint="0.8"/>
        <bgColor indexed="65"/>
      </patternFill>
    </fill>
    <fill>
      <patternFill patternType="solid">
        <fgColor theme="6" tint="0.8"/>
        <bgColor indexed="65"/>
      </patternFill>
    </fill>
    <fill>
      <patternFill patternType="solid">
        <fgColor theme="7" tint="0.8"/>
        <bgColor indexed="65"/>
      </patternFill>
    </fill>
    <fill>
      <patternFill patternType="solid">
        <fgColor theme="8" tint="0.8"/>
        <bgColor indexed="65"/>
      </patternFill>
    </fill>
    <fill>
      <patternFill patternType="solid">
        <fgColor theme="9" tint="0.8"/>
        <bgColor indexed="65"/>
      </patternFill>
    </fill>
    <fill>
      <patternFill patternType="solid">
        <fgColor theme="4" tint="0.6"/>
        <bgColor indexed="65"/>
      </patternFill>
    </fill>
    <fill>
      <patternFill patternType="solid">
        <fgColor theme="5" tint="0.6"/>
        <bgColor indexed="65"/>
      </patternFill>
    </fill>
    <fill>
      <patternFill patternType="solid">
        <fgColor theme="6" tint="0.6"/>
        <bgColor indexed="65"/>
      </patternFill>
    </fill>
    <fill>
      <patternFill patternType="solid">
        <fgColor theme="7" tint="0.6"/>
        <bgColor indexed="65"/>
      </patternFill>
    </fill>
    <fill>
      <patternFill patternType="solid">
        <fgColor theme="8" tint="0.6"/>
        <bgColor indexed="65"/>
      </patternFill>
    </fill>
    <fill>
      <patternFill patternType="solid">
        <fgColor theme="9" tint="0.6"/>
        <bgColor indexed="65"/>
      </patternFill>
    </fill>
    <fill>
      <patternFill patternType="solid">
        <fgColor theme="4" tint="0.4"/>
        <bgColor indexed="65"/>
      </patternFill>
    </fill>
    <fill>
      <patternFill patternType="solid">
        <fgColor theme="5" tint="0.4"/>
        <bgColor indexed="65"/>
      </patternFill>
    </fill>
    <fill>
      <patternFill patternType="solid">
        <fgColor theme="6" tint="0.4"/>
        <bgColor indexed="65"/>
      </patternFill>
    </fill>
    <fill>
      <patternFill patternType="solid">
        <fgColor theme="7" tint="0.4"/>
        <bgColor indexed="65"/>
      </patternFill>
    </fill>
    <fill>
      <patternFill patternType="solid">
        <fgColor theme="8" tint="0.4"/>
        <bgColor indexed="65"/>
      </patternFill>
    </fill>
    <fill>
      <patternFill patternType="solid">
        <fgColor theme="9" tint="0.4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</fills>
  <borders count="31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0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10" fillId="0" borderId="0" applyFill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38" fontId="0" fillId="0" borderId="0" xfId="45" applyFo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0" fillId="33" borderId="0" xfId="0" applyFill="1">
      <alignment vertical="center"/>
    </xf>
    <xf numFmtId="38" fontId="23" fillId="0" borderId="0" xfId="45" applyFont="1" applyAlignment="1">
      <alignment horizontal="center" vertical="center"/>
    </xf>
    <xf numFmtId="38" fontId="21" fillId="0" borderId="0" xfId="45" applyFont="1" applyAlignment="1">
      <alignment horizontal="left" vertical="center"/>
    </xf>
    <xf numFmtId="38" fontId="22" fillId="0" borderId="0" xfId="45" applyFont="1" applyAlignment="1">
      <alignment horizontal="distributed" vertical="center"/>
    </xf>
    <xf numFmtId="38" fontId="22" fillId="0" borderId="10" xfId="45" applyFont="1" applyFill="1" applyBorder="1" applyAlignment="1">
      <alignment horizontal="center" vertical="center"/>
    </xf>
    <xf numFmtId="38" fontId="22" fillId="0" borderId="11" xfId="45" applyFont="1" applyFill="1" applyBorder="1" applyAlignment="1">
      <alignment horizontal="center" vertical="center"/>
    </xf>
    <xf numFmtId="38" fontId="22" fillId="0" borderId="12" xfId="45" applyFont="1" applyFill="1" applyBorder="1" applyAlignment="1">
      <alignment horizontal="distributed" vertical="center"/>
    </xf>
    <xf numFmtId="38" fontId="22" fillId="33" borderId="12" xfId="45" applyFont="1" applyFill="1" applyBorder="1" applyAlignment="1">
      <alignment horizontal="distributed" vertical="center"/>
    </xf>
    <xf numFmtId="38" fontId="22" fillId="0" borderId="0" xfId="45" applyFont="1">
      <alignment vertical="center"/>
    </xf>
    <xf numFmtId="38" fontId="22" fillId="0" borderId="0" xfId="45" applyFont="1" applyAlignment="1">
      <alignment vertical="center"/>
    </xf>
    <xf numFmtId="38" fontId="22" fillId="0" borderId="0" xfId="45" applyFont="1" applyBorder="1" applyAlignment="1">
      <alignment horizontal="right" vertical="center"/>
    </xf>
    <xf numFmtId="38" fontId="22" fillId="33" borderId="0" xfId="45" applyFont="1" applyFill="1">
      <alignment vertical="center"/>
    </xf>
    <xf numFmtId="38" fontId="22" fillId="34" borderId="0" xfId="45" applyFont="1" applyFill="1">
      <alignment vertical="center"/>
    </xf>
    <xf numFmtId="38" fontId="22" fillId="0" borderId="13" xfId="45" applyFont="1" applyBorder="1" applyAlignment="1">
      <alignment horizontal="center" vertical="center"/>
    </xf>
    <xf numFmtId="38" fontId="22" fillId="0" borderId="14" xfId="45" applyFont="1" applyBorder="1" applyAlignment="1">
      <alignment horizontal="center" vertical="center"/>
    </xf>
    <xf numFmtId="38" fontId="22" fillId="0" borderId="15" xfId="45" applyFont="1" applyBorder="1" applyAlignment="1">
      <alignment horizontal="right" vertical="center"/>
    </xf>
    <xf numFmtId="38" fontId="22" fillId="33" borderId="16" xfId="45" applyFont="1" applyFill="1" applyBorder="1">
      <alignment vertical="center"/>
    </xf>
    <xf numFmtId="38" fontId="22" fillId="0" borderId="16" xfId="45" applyFont="1" applyBorder="1">
      <alignment vertical="center"/>
    </xf>
    <xf numFmtId="38" fontId="22" fillId="0" borderId="17" xfId="45" applyFont="1" applyFill="1" applyBorder="1" applyAlignment="1">
      <alignment horizontal="center" vertical="center"/>
    </xf>
    <xf numFmtId="38" fontId="22" fillId="0" borderId="18" xfId="45" applyFont="1" applyFill="1" applyBorder="1" applyAlignment="1">
      <alignment horizontal="center" vertical="center"/>
    </xf>
    <xf numFmtId="38" fontId="20" fillId="0" borderId="0" xfId="45" applyFont="1" applyAlignment="1">
      <alignment vertical="center"/>
    </xf>
    <xf numFmtId="38" fontId="21" fillId="0" borderId="0" xfId="45" applyFont="1" applyAlignment="1">
      <alignment vertical="center"/>
    </xf>
    <xf numFmtId="38" fontId="22" fillId="0" borderId="19" xfId="45" applyFont="1" applyBorder="1" applyAlignment="1">
      <alignment horizontal="center" vertical="center"/>
    </xf>
    <xf numFmtId="38" fontId="20" fillId="0" borderId="0" xfId="45" applyFont="1" applyAlignment="1">
      <alignment horizontal="distributed" vertical="center"/>
    </xf>
    <xf numFmtId="38" fontId="21" fillId="0" borderId="0" xfId="45" applyFont="1" applyAlignment="1">
      <alignment horizontal="distributed" vertical="center"/>
    </xf>
    <xf numFmtId="38" fontId="20" fillId="33" borderId="20" xfId="45" applyFont="1" applyFill="1" applyBorder="1" applyAlignment="1">
      <alignment horizontal="distributed" vertical="center"/>
    </xf>
    <xf numFmtId="38" fontId="20" fillId="33" borderId="21" xfId="45" applyFont="1" applyFill="1" applyBorder="1">
      <alignment vertical="center"/>
    </xf>
    <xf numFmtId="38" fontId="20" fillId="33" borderId="22" xfId="45" applyFont="1" applyFill="1" applyBorder="1">
      <alignment vertical="center"/>
    </xf>
    <xf numFmtId="38" fontId="20" fillId="0" borderId="20" xfId="45" applyFont="1" applyBorder="1" applyAlignment="1">
      <alignment horizontal="distributed" vertical="center"/>
    </xf>
    <xf numFmtId="0" fontId="22" fillId="0" borderId="12" xfId="35" applyFont="1" applyFill="1" applyBorder="1" applyAlignment="1">
      <alignment horizontal="distributed" vertical="center"/>
    </xf>
    <xf numFmtId="0" fontId="22" fillId="33" borderId="12" xfId="35" applyFont="1" applyFill="1" applyBorder="1" applyAlignment="1">
      <alignment horizontal="distributed" vertical="center"/>
    </xf>
    <xf numFmtId="38" fontId="20" fillId="33" borderId="23" xfId="45" applyFont="1" applyFill="1" applyBorder="1" applyAlignment="1">
      <alignment horizontal="distributed" vertical="center"/>
    </xf>
    <xf numFmtId="38" fontId="22" fillId="34" borderId="19" xfId="45" applyFont="1" applyFill="1" applyBorder="1">
      <alignment vertical="center"/>
    </xf>
    <xf numFmtId="38" fontId="20" fillId="0" borderId="21" xfId="45" applyFont="1" applyBorder="1">
      <alignment vertical="center"/>
    </xf>
    <xf numFmtId="38" fontId="22" fillId="33" borderId="0" xfId="45" applyFont="1" applyFill="1" applyAlignment="1">
      <alignment horizontal="right" vertical="center"/>
    </xf>
    <xf numFmtId="38" fontId="22" fillId="0" borderId="0" xfId="45" applyFont="1" applyAlignment="1">
      <alignment horizontal="right" vertical="center"/>
    </xf>
    <xf numFmtId="0" fontId="22" fillId="33" borderId="0" xfId="0" applyFont="1" applyFill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23" xfId="35" applyFont="1" applyFill="1" applyBorder="1" applyAlignment="1">
      <alignment horizontal="center" vertical="center"/>
    </xf>
    <xf numFmtId="0" fontId="22" fillId="0" borderId="24" xfId="35" applyFont="1" applyFill="1" applyBorder="1" applyAlignment="1">
      <alignment horizontal="distributed" vertical="center"/>
    </xf>
    <xf numFmtId="0" fontId="22" fillId="33" borderId="24" xfId="35" applyFont="1" applyFill="1" applyBorder="1" applyAlignment="1">
      <alignment horizontal="distributed" vertical="center"/>
    </xf>
    <xf numFmtId="0" fontId="22" fillId="33" borderId="18" xfId="35" applyFont="1" applyFill="1" applyBorder="1" applyAlignment="1">
      <alignment horizontal="distributed" vertical="center"/>
    </xf>
    <xf numFmtId="176" fontId="22" fillId="0" borderId="10" xfId="45" applyNumberFormat="1" applyFont="1" applyBorder="1" applyAlignment="1">
      <alignment horizontal="center" vertical="center"/>
    </xf>
    <xf numFmtId="176" fontId="22" fillId="0" borderId="11" xfId="45" applyNumberFormat="1" applyFont="1" applyBorder="1" applyAlignment="1">
      <alignment horizontal="center" vertical="center"/>
    </xf>
    <xf numFmtId="176" fontId="22" fillId="0" borderId="0" xfId="45" applyNumberFormat="1" applyFont="1" applyBorder="1" applyAlignment="1">
      <alignment horizontal="right" vertical="center"/>
    </xf>
    <xf numFmtId="176" fontId="24" fillId="33" borderId="0" xfId="45" applyNumberFormat="1" applyFont="1" applyFill="1" applyAlignment="1">
      <alignment vertical="center"/>
    </xf>
    <xf numFmtId="176" fontId="24" fillId="0" borderId="0" xfId="45" applyNumberFormat="1" applyFont="1" applyFill="1" applyAlignment="1">
      <alignment vertical="center"/>
    </xf>
    <xf numFmtId="176" fontId="24" fillId="33" borderId="25" xfId="45" applyNumberFormat="1" applyFont="1" applyFill="1" applyBorder="1" applyAlignment="1">
      <alignment vertical="center"/>
    </xf>
    <xf numFmtId="176" fontId="22" fillId="0" borderId="13" xfId="45" applyNumberFormat="1" applyFont="1" applyBorder="1" applyAlignment="1">
      <alignment horizontal="center" vertical="center"/>
    </xf>
    <xf numFmtId="176" fontId="22" fillId="33" borderId="0" xfId="45" applyNumberFormat="1" applyFont="1" applyFill="1" applyAlignment="1">
      <alignment vertical="center"/>
    </xf>
    <xf numFmtId="176" fontId="22" fillId="0" borderId="0" xfId="45" applyNumberFormat="1" applyFont="1" applyAlignment="1">
      <alignment vertical="center"/>
    </xf>
    <xf numFmtId="176" fontId="22" fillId="33" borderId="25" xfId="45" applyNumberFormat="1" applyFont="1" applyFill="1" applyBorder="1" applyAlignment="1">
      <alignment vertical="center"/>
    </xf>
    <xf numFmtId="176" fontId="22" fillId="0" borderId="14" xfId="45" applyNumberFormat="1" applyFont="1" applyBorder="1" applyAlignment="1">
      <alignment horizontal="center" vertical="center"/>
    </xf>
    <xf numFmtId="176" fontId="22" fillId="0" borderId="16" xfId="45" applyNumberFormat="1" applyFont="1" applyBorder="1" applyAlignment="1">
      <alignment horizontal="right" vertical="center"/>
    </xf>
    <xf numFmtId="176" fontId="22" fillId="33" borderId="16" xfId="45" applyNumberFormat="1" applyFont="1" applyFill="1" applyBorder="1" applyAlignment="1">
      <alignment vertical="center"/>
    </xf>
    <xf numFmtId="176" fontId="22" fillId="0" borderId="16" xfId="45" applyNumberFormat="1" applyFont="1" applyBorder="1" applyAlignment="1">
      <alignment vertical="center"/>
    </xf>
    <xf numFmtId="176" fontId="22" fillId="33" borderId="26" xfId="45" applyNumberFormat="1" applyFont="1" applyFill="1" applyBorder="1" applyAlignment="1">
      <alignment vertical="center"/>
    </xf>
    <xf numFmtId="176" fontId="24" fillId="33" borderId="27" xfId="45" applyNumberFormat="1" applyFont="1" applyFill="1" applyBorder="1" applyAlignment="1">
      <alignment vertical="center"/>
    </xf>
    <xf numFmtId="176" fontId="22" fillId="0" borderId="19" xfId="45" applyNumberFormat="1" applyFont="1" applyBorder="1" applyAlignment="1">
      <alignment horizontal="center" vertical="center"/>
    </xf>
    <xf numFmtId="176" fontId="22" fillId="0" borderId="28" xfId="45" applyNumberFormat="1" applyFont="1" applyBorder="1" applyAlignment="1">
      <alignment horizontal="right" vertical="center"/>
    </xf>
    <xf numFmtId="176" fontId="22" fillId="33" borderId="0" xfId="45" applyNumberFormat="1" applyFont="1" applyFill="1" applyBorder="1" applyAlignment="1">
      <alignment vertical="center"/>
    </xf>
    <xf numFmtId="176" fontId="22" fillId="0" borderId="0" xfId="45" applyNumberFormat="1" applyFont="1" applyBorder="1" applyAlignment="1">
      <alignment vertical="center"/>
    </xf>
    <xf numFmtId="0" fontId="20" fillId="33" borderId="23" xfId="0" applyFont="1" applyFill="1" applyBorder="1" applyAlignment="1">
      <alignment horizontal="distributed" vertical="center"/>
    </xf>
    <xf numFmtId="176" fontId="25" fillId="33" borderId="21" xfId="0" applyNumberFormat="1" applyFont="1" applyFill="1" applyBorder="1" applyAlignment="1">
      <alignment vertical="center"/>
    </xf>
    <xf numFmtId="176" fontId="22" fillId="0" borderId="25" xfId="45" applyNumberFormat="1" applyFont="1" applyBorder="1" applyAlignment="1">
      <alignment vertical="center"/>
    </xf>
    <xf numFmtId="176" fontId="22" fillId="33" borderId="21" xfId="45" applyNumberFormat="1" applyFont="1" applyFill="1" applyBorder="1" applyAlignment="1">
      <alignment vertical="center"/>
    </xf>
    <xf numFmtId="176" fontId="25" fillId="33" borderId="22" xfId="0" applyNumberFormat="1" applyFont="1" applyFill="1" applyBorder="1" applyAlignment="1">
      <alignment vertical="center"/>
    </xf>
    <xf numFmtId="0" fontId="22" fillId="0" borderId="16" xfId="0" applyFont="1" applyBorder="1" applyAlignment="1">
      <alignment vertical="center"/>
    </xf>
    <xf numFmtId="176" fontId="22" fillId="0" borderId="26" xfId="45" applyNumberFormat="1" applyFont="1" applyBorder="1" applyAlignment="1">
      <alignment vertical="center"/>
    </xf>
    <xf numFmtId="176" fontId="22" fillId="33" borderId="22" xfId="45" applyNumberFormat="1" applyFont="1" applyFill="1" applyBorder="1" applyAlignment="1">
      <alignment vertical="center"/>
    </xf>
    <xf numFmtId="0" fontId="22" fillId="0" borderId="24" xfId="35" applyFont="1" applyFill="1" applyBorder="1" applyAlignment="1">
      <alignment horizontal="right" vertical="center"/>
    </xf>
    <xf numFmtId="0" fontId="20" fillId="0" borderId="23" xfId="0" applyFont="1" applyBorder="1" applyAlignment="1">
      <alignment horizontal="distributed" vertical="center"/>
    </xf>
    <xf numFmtId="176" fontId="25" fillId="0" borderId="21" xfId="0" applyNumberFormat="1" applyFont="1" applyBorder="1" applyAlignment="1">
      <alignment vertical="center"/>
    </xf>
    <xf numFmtId="176" fontId="25" fillId="0" borderId="22" xfId="0" applyNumberFormat="1" applyFont="1" applyBorder="1" applyAlignment="1">
      <alignment vertical="center"/>
    </xf>
    <xf numFmtId="0" fontId="22" fillId="33" borderId="16" xfId="0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0" fontId="22" fillId="0" borderId="25" xfId="0" applyFont="1" applyBorder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distributed" vertical="center"/>
    </xf>
    <xf numFmtId="0" fontId="22" fillId="33" borderId="11" xfId="0" applyFont="1" applyFill="1" applyBorder="1" applyAlignment="1">
      <alignment horizontal="distributed" vertical="center"/>
    </xf>
    <xf numFmtId="0" fontId="22" fillId="0" borderId="0" xfId="0" applyFont="1" applyFill="1" applyBorder="1" applyAlignment="1">
      <alignment horizontal="distributed" vertical="center"/>
    </xf>
    <xf numFmtId="0" fontId="20" fillId="33" borderId="20" xfId="0" applyFont="1" applyFill="1" applyBorder="1" applyAlignment="1">
      <alignment horizontal="distributed" vertical="center"/>
    </xf>
    <xf numFmtId="0" fontId="22" fillId="35" borderId="12" xfId="0" applyFont="1" applyFill="1" applyBorder="1" applyAlignment="1">
      <alignment horizontal="distributed" vertical="center"/>
    </xf>
    <xf numFmtId="176" fontId="22" fillId="0" borderId="21" xfId="0" applyNumberFormat="1" applyFont="1" applyBorder="1" applyAlignment="1">
      <alignment horizontal="center" vertical="center"/>
    </xf>
    <xf numFmtId="176" fontId="25" fillId="0" borderId="21" xfId="0" applyNumberFormat="1" applyFont="1" applyFill="1" applyBorder="1" applyAlignment="1">
      <alignment horizontal="right" vertical="center"/>
    </xf>
    <xf numFmtId="176" fontId="24" fillId="35" borderId="0" xfId="0" applyNumberFormat="1" applyFont="1" applyFill="1" applyAlignment="1">
      <alignment vertical="center"/>
    </xf>
    <xf numFmtId="0" fontId="24" fillId="0" borderId="0" xfId="0" applyFont="1" applyAlignment="1">
      <alignment vertical="center"/>
    </xf>
    <xf numFmtId="176" fontId="24" fillId="34" borderId="0" xfId="0" applyNumberFormat="1" applyFont="1" applyFill="1" applyAlignment="1">
      <alignment vertical="center"/>
    </xf>
    <xf numFmtId="176" fontId="20" fillId="0" borderId="21" xfId="0" applyNumberFormat="1" applyFont="1" applyFill="1" applyBorder="1" applyAlignment="1">
      <alignment vertical="center"/>
    </xf>
    <xf numFmtId="0" fontId="22" fillId="0" borderId="25" xfId="0" applyFont="1" applyFill="1" applyBorder="1" applyAlignment="1">
      <alignment horizontal="right" vertical="center"/>
    </xf>
    <xf numFmtId="0" fontId="22" fillId="0" borderId="28" xfId="0" applyFont="1" applyFill="1" applyBorder="1" applyAlignment="1">
      <alignment horizontal="right" vertical="center"/>
    </xf>
    <xf numFmtId="176" fontId="22" fillId="0" borderId="21" xfId="0" applyNumberFormat="1" applyFont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/>
    </xf>
    <xf numFmtId="0" fontId="20" fillId="0" borderId="19" xfId="0" applyFont="1" applyBorder="1" applyAlignment="1">
      <alignment horizontal="distributed" vertical="center"/>
    </xf>
    <xf numFmtId="0" fontId="22" fillId="33" borderId="29" xfId="0" applyFont="1" applyFill="1" applyBorder="1" applyAlignment="1">
      <alignment horizontal="distributed" vertical="center"/>
    </xf>
    <xf numFmtId="0" fontId="22" fillId="0" borderId="29" xfId="0" applyFont="1" applyFill="1" applyBorder="1" applyAlignment="1">
      <alignment horizontal="distributed" vertical="center"/>
    </xf>
    <xf numFmtId="0" fontId="22" fillId="33" borderId="27" xfId="0" applyFont="1" applyFill="1" applyBorder="1" applyAlignment="1">
      <alignment horizontal="distributed" vertical="center"/>
    </xf>
    <xf numFmtId="0" fontId="20" fillId="33" borderId="19" xfId="0" applyFont="1" applyFill="1" applyBorder="1" applyAlignment="1">
      <alignment horizontal="distributed" vertical="center"/>
    </xf>
    <xf numFmtId="176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21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vertical="center"/>
    </xf>
    <xf numFmtId="0" fontId="22" fillId="0" borderId="0" xfId="0" applyFont="1" applyBorder="1" applyAlignment="1">
      <alignment horizontal="right" vertical="center"/>
    </xf>
    <xf numFmtId="0" fontId="22" fillId="0" borderId="25" xfId="0" applyFont="1" applyBorder="1" applyAlignment="1">
      <alignment vertical="center"/>
    </xf>
    <xf numFmtId="177" fontId="22" fillId="0" borderId="0" xfId="0" applyNumberFormat="1" applyFont="1" applyBorder="1" applyAlignment="1">
      <alignment vertical="center"/>
    </xf>
    <xf numFmtId="177" fontId="22" fillId="0" borderId="13" xfId="0" applyNumberFormat="1" applyFont="1" applyBorder="1" applyAlignment="1">
      <alignment horizontal="center" vertical="center" wrapText="1"/>
    </xf>
    <xf numFmtId="177" fontId="22" fillId="0" borderId="0" xfId="0" applyNumberFormat="1" applyFont="1" applyBorder="1" applyAlignment="1">
      <alignment horizontal="right" vertical="center"/>
    </xf>
    <xf numFmtId="177" fontId="22" fillId="0" borderId="25" xfId="0" applyNumberFormat="1" applyFont="1" applyBorder="1" applyAlignment="1">
      <alignment vertical="center"/>
    </xf>
    <xf numFmtId="177" fontId="22" fillId="0" borderId="13" xfId="0" applyNumberFormat="1" applyFont="1" applyBorder="1" applyAlignment="1">
      <alignment horizontal="center" vertical="center"/>
    </xf>
    <xf numFmtId="178" fontId="22" fillId="0" borderId="0" xfId="45" applyNumberFormat="1" applyFont="1" applyFill="1" applyBorder="1" applyAlignment="1">
      <alignment horizontal="right" vertical="center"/>
    </xf>
    <xf numFmtId="177" fontId="22" fillId="0" borderId="12" xfId="0" applyNumberFormat="1" applyFont="1" applyBorder="1" applyAlignment="1">
      <alignment horizontal="right" vertical="center"/>
    </xf>
    <xf numFmtId="177" fontId="22" fillId="0" borderId="12" xfId="0" applyNumberFormat="1" applyFont="1" applyFill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distributed"/>
    </xf>
    <xf numFmtId="0" fontId="22" fillId="0" borderId="29" xfId="0" applyFont="1" applyBorder="1" applyAlignment="1">
      <alignment horizontal="left" vertical="distributed"/>
    </xf>
    <xf numFmtId="0" fontId="22" fillId="0" borderId="27" xfId="0" applyFont="1" applyBorder="1" applyAlignment="1">
      <alignment horizontal="left" vertical="distributed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2" fillId="0" borderId="13" xfId="0" applyFont="1" applyBorder="1" applyAlignment="1">
      <alignment horizontal="center" vertical="center"/>
    </xf>
    <xf numFmtId="38" fontId="22" fillId="0" borderId="0" xfId="45" applyFont="1" applyBorder="1" applyAlignment="1">
      <alignment vertical="center"/>
    </xf>
    <xf numFmtId="38" fontId="22" fillId="0" borderId="25" xfId="45" applyFont="1" applyBorder="1" applyAlignment="1">
      <alignment vertical="center"/>
    </xf>
    <xf numFmtId="0" fontId="27" fillId="0" borderId="0" xfId="0" applyFont="1" applyAlignment="1">
      <alignment vertical="center"/>
    </xf>
    <xf numFmtId="40" fontId="22" fillId="0" borderId="0" xfId="45" applyNumberFormat="1" applyFont="1" applyBorder="1" applyAlignment="1">
      <alignment vertical="center"/>
    </xf>
    <xf numFmtId="40" fontId="22" fillId="0" borderId="0" xfId="45" applyNumberFormat="1" applyFont="1" applyAlignment="1">
      <alignment vertical="center"/>
    </xf>
    <xf numFmtId="40" fontId="22" fillId="0" borderId="25" xfId="45" applyNumberFormat="1" applyFont="1" applyBorder="1" applyAlignment="1">
      <alignment vertical="center"/>
    </xf>
    <xf numFmtId="179" fontId="22" fillId="0" borderId="0" xfId="45" applyNumberFormat="1" applyFont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2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3" fontId="20" fillId="0" borderId="25" xfId="0" applyNumberFormat="1" applyFont="1" applyBorder="1" applyAlignment="1">
      <alignment vertical="center"/>
    </xf>
    <xf numFmtId="0" fontId="22" fillId="0" borderId="2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180" fontId="22" fillId="0" borderId="0" xfId="0" applyNumberFormat="1" applyFont="1" applyBorder="1" applyAlignment="1">
      <alignment vertical="center"/>
    </xf>
    <xf numFmtId="180" fontId="22" fillId="0" borderId="25" xfId="0" applyNumberFormat="1" applyFont="1" applyBorder="1" applyAlignment="1">
      <alignment vertical="center"/>
    </xf>
    <xf numFmtId="0" fontId="22" fillId="0" borderId="27" xfId="0" applyFont="1" applyBorder="1" applyAlignment="1">
      <alignment horizontal="center" vertical="center"/>
    </xf>
    <xf numFmtId="3" fontId="22" fillId="0" borderId="0" xfId="0" applyNumberFormat="1" applyFont="1" applyBorder="1" applyAlignment="1">
      <alignment vertical="center"/>
    </xf>
    <xf numFmtId="3" fontId="22" fillId="0" borderId="25" xfId="0" applyNumberFormat="1" applyFont="1" applyBorder="1" applyAlignment="1">
      <alignment vertical="center"/>
    </xf>
    <xf numFmtId="0" fontId="20" fillId="0" borderId="13" xfId="0" applyFont="1" applyBorder="1" applyAlignment="1">
      <alignment horizontal="center" vertical="center"/>
    </xf>
    <xf numFmtId="181" fontId="22" fillId="0" borderId="25" xfId="0" applyNumberFormat="1" applyFont="1" applyBorder="1" applyAlignment="1">
      <alignment vertical="center"/>
    </xf>
    <xf numFmtId="38" fontId="20" fillId="0" borderId="25" xfId="45" applyFont="1" applyBorder="1" applyAlignment="1">
      <alignment vertical="center"/>
    </xf>
    <xf numFmtId="0" fontId="28" fillId="0" borderId="0" xfId="0" applyFont="1" applyAlignment="1">
      <alignment horizontal="right" vertical="center"/>
    </xf>
    <xf numFmtId="38" fontId="0" fillId="0" borderId="0" xfId="0" applyNumberFormat="1" applyAlignment="1">
      <alignment vertical="center"/>
    </xf>
    <xf numFmtId="0" fontId="22" fillId="0" borderId="12" xfId="34" applyFont="1" applyBorder="1" applyAlignment="1">
      <alignment horizontal="right" vertical="center"/>
    </xf>
    <xf numFmtId="0" fontId="22" fillId="0" borderId="11" xfId="34" applyFont="1" applyBorder="1" applyAlignment="1">
      <alignment horizontal="right" vertical="center"/>
    </xf>
    <xf numFmtId="0" fontId="26" fillId="0" borderId="0" xfId="34" applyFont="1" applyAlignment="1">
      <alignment horizontal="left" vertical="center"/>
    </xf>
    <xf numFmtId="177" fontId="22" fillId="0" borderId="0" xfId="34" applyNumberFormat="1" applyFont="1" applyAlignment="1">
      <alignment vertical="center"/>
    </xf>
    <xf numFmtId="177" fontId="22" fillId="0" borderId="19" xfId="34" applyNumberFormat="1" applyFont="1" applyBorder="1" applyAlignment="1">
      <alignment horizontal="center" vertical="center"/>
    </xf>
    <xf numFmtId="38" fontId="22" fillId="0" borderId="29" xfId="45" applyFont="1" applyBorder="1" applyAlignment="1">
      <alignment vertical="center"/>
    </xf>
    <xf numFmtId="38" fontId="22" fillId="0" borderId="27" xfId="45" applyFont="1" applyBorder="1" applyAlignment="1">
      <alignment vertical="center"/>
    </xf>
    <xf numFmtId="177" fontId="22" fillId="0" borderId="20" xfId="34" applyNumberFormat="1" applyFont="1" applyBorder="1" applyAlignment="1">
      <alignment horizontal="center" vertical="center"/>
    </xf>
    <xf numFmtId="177" fontId="22" fillId="0" borderId="21" xfId="34" applyNumberFormat="1" applyFont="1" applyBorder="1" applyAlignment="1">
      <alignment horizontal="center" vertical="center"/>
    </xf>
    <xf numFmtId="0" fontId="28" fillId="0" borderId="25" xfId="34" applyFont="1" applyBorder="1" applyAlignment="1">
      <alignment horizontal="right" vertical="center"/>
    </xf>
    <xf numFmtId="177" fontId="26" fillId="0" borderId="0" xfId="34" applyNumberFormat="1" applyFont="1" applyAlignment="1">
      <alignment horizontal="left" vertical="center"/>
    </xf>
    <xf numFmtId="0" fontId="20" fillId="0" borderId="12" xfId="0" applyFont="1" applyBorder="1" applyAlignment="1">
      <alignment vertical="center"/>
    </xf>
    <xf numFmtId="0" fontId="22" fillId="0" borderId="12" xfId="0" applyFont="1" applyBorder="1" applyAlignment="1">
      <alignment horizontal="left" vertical="center" indent="1"/>
    </xf>
    <xf numFmtId="0" fontId="22" fillId="0" borderId="11" xfId="0" applyFont="1" applyBorder="1" applyAlignment="1">
      <alignment vertical="center"/>
    </xf>
    <xf numFmtId="177" fontId="26" fillId="0" borderId="0" xfId="0" applyNumberFormat="1" applyFont="1" applyAlignment="1">
      <alignment vertical="center"/>
    </xf>
    <xf numFmtId="177" fontId="22" fillId="0" borderId="28" xfId="0" applyNumberFormat="1" applyFont="1" applyBorder="1" applyAlignment="1">
      <alignment horizontal="right" vertical="center"/>
    </xf>
    <xf numFmtId="177" fontId="20" fillId="0" borderId="0" xfId="0" applyNumberFormat="1" applyFont="1" applyBorder="1" applyAlignment="1">
      <alignment vertical="center"/>
    </xf>
    <xf numFmtId="177" fontId="20" fillId="0" borderId="0" xfId="0" applyNumberFormat="1" applyFont="1" applyAlignment="1">
      <alignment vertical="center"/>
    </xf>
    <xf numFmtId="180" fontId="22" fillId="0" borderId="0" xfId="0" applyNumberFormat="1" applyFont="1" applyAlignment="1">
      <alignment vertical="center"/>
    </xf>
    <xf numFmtId="180" fontId="22" fillId="0" borderId="19" xfId="0" applyNumberFormat="1" applyFont="1" applyBorder="1" applyAlignment="1">
      <alignment horizontal="center" vertical="center" shrinkToFit="1"/>
    </xf>
    <xf numFmtId="180" fontId="22" fillId="0" borderId="28" xfId="0" applyNumberFormat="1" applyFont="1" applyBorder="1" applyAlignment="1">
      <alignment horizontal="right" vertical="center" shrinkToFit="1"/>
    </xf>
    <xf numFmtId="180" fontId="20" fillId="0" borderId="0" xfId="0" applyNumberFormat="1" applyFont="1" applyBorder="1" applyAlignment="1">
      <alignment vertical="center"/>
    </xf>
    <xf numFmtId="180" fontId="20" fillId="0" borderId="0" xfId="0" applyNumberFormat="1" applyFont="1" applyAlignment="1">
      <alignment vertical="center"/>
    </xf>
    <xf numFmtId="177" fontId="22" fillId="0" borderId="0" xfId="0" applyNumberFormat="1" applyFont="1" applyBorder="1" applyAlignment="1">
      <alignment horizontal="center" vertical="center"/>
    </xf>
    <xf numFmtId="182" fontId="22" fillId="0" borderId="0" xfId="0" applyNumberFormat="1" applyFont="1" applyAlignment="1">
      <alignment horizontal="right" vertical="center"/>
    </xf>
    <xf numFmtId="180" fontId="22" fillId="0" borderId="0" xfId="0" applyNumberFormat="1" applyFont="1" applyBorder="1" applyAlignment="1">
      <alignment horizontal="center" vertical="center" shrinkToFit="1"/>
    </xf>
    <xf numFmtId="180" fontId="22" fillId="0" borderId="0" xfId="0" applyNumberFormat="1" applyFont="1" applyBorder="1" applyAlignment="1">
      <alignment horizontal="right" vertical="center" shrinkToFit="1"/>
    </xf>
    <xf numFmtId="177" fontId="0" fillId="0" borderId="0" xfId="0" applyNumberFormat="1" applyAlignment="1">
      <alignment vertical="center"/>
    </xf>
    <xf numFmtId="0" fontId="20" fillId="0" borderId="11" xfId="0" applyFont="1" applyBorder="1" applyAlignment="1">
      <alignment vertical="center"/>
    </xf>
    <xf numFmtId="0" fontId="26" fillId="0" borderId="28" xfId="0" applyFont="1" applyBorder="1" applyAlignment="1">
      <alignment horizontal="left" vertical="center"/>
    </xf>
    <xf numFmtId="38" fontId="20" fillId="0" borderId="0" xfId="45" applyFont="1" applyBorder="1" applyAlignment="1">
      <alignment vertical="center"/>
    </xf>
    <xf numFmtId="183" fontId="20" fillId="0" borderId="0" xfId="0" applyNumberFormat="1" applyFont="1" applyBorder="1" applyAlignment="1">
      <alignment vertical="center"/>
    </xf>
    <xf numFmtId="183" fontId="22" fillId="0" borderId="0" xfId="0" applyNumberFormat="1" applyFont="1" applyBorder="1" applyAlignment="1">
      <alignment vertical="center"/>
    </xf>
    <xf numFmtId="183" fontId="20" fillId="0" borderId="25" xfId="0" applyNumberFormat="1" applyFont="1" applyBorder="1" applyAlignment="1">
      <alignment vertical="center"/>
    </xf>
    <xf numFmtId="0" fontId="0" fillId="0" borderId="0" xfId="0" applyBorder="1" applyAlignment="1">
      <alignment vertical="center"/>
    </xf>
    <xf numFmtId="184" fontId="20" fillId="0" borderId="0" xfId="0" applyNumberFormat="1" applyFont="1" applyBorder="1" applyAlignment="1">
      <alignment vertical="center"/>
    </xf>
    <xf numFmtId="184" fontId="20" fillId="0" borderId="25" xfId="0" applyNumberFormat="1" applyFont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184" fontId="22" fillId="0" borderId="0" xfId="0" applyNumberFormat="1" applyFont="1" applyBorder="1" applyAlignment="1">
      <alignment vertical="center"/>
    </xf>
    <xf numFmtId="184" fontId="22" fillId="0" borderId="25" xfId="0" applyNumberFormat="1" applyFont="1" applyBorder="1" applyAlignment="1">
      <alignment vertical="center"/>
    </xf>
    <xf numFmtId="0" fontId="22" fillId="0" borderId="13" xfId="0" applyFont="1" applyBorder="1" applyAlignment="1">
      <alignment horizontal="center" vertical="center" wrapText="1"/>
    </xf>
    <xf numFmtId="184" fontId="22" fillId="0" borderId="0" xfId="0" applyNumberFormat="1" applyFont="1" applyBorder="1" applyAlignment="1">
      <alignment horizontal="right" vertical="center"/>
    </xf>
    <xf numFmtId="184" fontId="22" fillId="0" borderId="25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/>
    </xf>
    <xf numFmtId="0" fontId="22" fillId="0" borderId="12" xfId="0" applyFont="1" applyBorder="1" applyAlignment="1">
      <alignment vertical="center" shrinkToFit="1"/>
    </xf>
    <xf numFmtId="0" fontId="26" fillId="0" borderId="0" xfId="0" applyFont="1" applyFill="1" applyBorder="1" applyAlignment="1">
      <alignment horizontal="left" vertical="center"/>
    </xf>
    <xf numFmtId="0" fontId="22" fillId="0" borderId="28" xfId="0" applyFont="1" applyBorder="1" applyAlignment="1">
      <alignment vertical="center"/>
    </xf>
    <xf numFmtId="40" fontId="26" fillId="0" borderId="0" xfId="45" applyNumberFormat="1" applyFont="1" applyBorder="1" applyAlignment="1">
      <alignment vertical="center"/>
    </xf>
    <xf numFmtId="0" fontId="29" fillId="0" borderId="0" xfId="0" applyFont="1" applyAlignment="1">
      <alignment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 2" xfId="28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標準 2" xfId="33"/>
    <cellStyle name="標準_Sheet1" xfId="34"/>
    <cellStyle name="標準_字名" xfId="35"/>
    <cellStyle name="良い" xfId="36" builtinId="26" customBuiltin="1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計算" xfId="41" builtinId="22" customBuiltin="1"/>
    <cellStyle name="説明文" xfId="42" builtinId="53" customBuiltin="1"/>
    <cellStyle name="警告文" xfId="43" builtinId="11" customBuiltin="1"/>
    <cellStyle name="集計" xfId="44" builtinId="25" customBuiltin="1"/>
    <cellStyle name="桁区切り" xfId="45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worksheet" Target="worksheets/sheet2.xml" Id="rId2" /><Relationship Type="http://schemas.openxmlformats.org/officeDocument/2006/relationships/worksheet" Target="worksheets/sheet3.xml" Id="rId3" /><Relationship Type="http://schemas.openxmlformats.org/officeDocument/2006/relationships/worksheet" Target="worksheets/sheet4.xml" Id="rId4" /><Relationship Type="http://schemas.openxmlformats.org/officeDocument/2006/relationships/worksheet" Target="worksheets/sheet5.xml" Id="rId5" /><Relationship Type="http://schemas.openxmlformats.org/officeDocument/2006/relationships/worksheet" Target="worksheets/sheet6.xml" Id="rId6" /><Relationship Type="http://schemas.openxmlformats.org/officeDocument/2006/relationships/worksheet" Target="worksheets/sheet7.xml" Id="rId7" /><Relationship Type="http://schemas.openxmlformats.org/officeDocument/2006/relationships/worksheet" Target="worksheets/sheet8.xml" Id="rId8" /><Relationship Type="http://schemas.openxmlformats.org/officeDocument/2006/relationships/worksheet" Target="worksheets/sheet9.xml" Id="rId9" /><Relationship Type="http://schemas.openxmlformats.org/officeDocument/2006/relationships/worksheet" Target="worksheets/sheet10.xml" Id="rId10" /><Relationship Type="http://schemas.openxmlformats.org/officeDocument/2006/relationships/worksheet" Target="worksheets/sheet11.xml" Id="rId11" /><Relationship Type="http://schemas.openxmlformats.org/officeDocument/2006/relationships/theme" Target="theme/theme1.xml" Id="rId12" /><Relationship Type="http://schemas.openxmlformats.org/officeDocument/2006/relationships/sharedStrings" Target="sharedStrings.xml" Id="rId13" /><Relationship Type="http://schemas.openxmlformats.org/officeDocument/2006/relationships/styles" Target="styles.xml" Id="rId14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.bin" Id="rId1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0.bin" Id="rId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11.bin" Id="rId1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2.bin" Id="rId1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3.bin" Id="rId1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4.bin" Id="rId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5.bin" Id="rId1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6.bin" Id="rId1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7.bin" Id="rId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8.bin" Id="rId1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printerSettings" Target="../printerSettings/printerSettings9.bin" Id="rId1" /></Relationships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0000"/>
  </sheetPr>
  <dimension ref="A1:T56"/>
  <sheetViews>
    <sheetView workbookViewId="0">
      <selection activeCell="A2" sqref="A2:H2"/>
    </sheetView>
  </sheetViews>
  <sheetFormatPr defaultRowHeight="13.5"/>
  <cols>
    <col min="1" max="1" width="11.625" style="1" customWidth="1"/>
    <col min="2" max="5" width="8.625" style="1" customWidth="1"/>
    <col min="6" max="6" width="11.625" style="1" customWidth="1"/>
    <col min="7" max="10" width="8.625" style="1" customWidth="1"/>
    <col min="11" max="11" width="11.625" style="1" customWidth="1"/>
    <col min="12" max="15" width="8.625" style="1" customWidth="1"/>
    <col min="16" max="16" width="11.625" style="1" customWidth="1"/>
    <col min="17" max="20" width="8.625" style="1" customWidth="1"/>
  </cols>
  <sheetData>
    <row r="1" spans="1:20" s="2" customFormat="1" ht="21">
      <c r="A1" s="7" t="s">
        <v>5</v>
      </c>
      <c r="B1" s="7"/>
      <c r="C1" s="7"/>
      <c r="D1" s="7"/>
      <c r="E1" s="7"/>
      <c r="F1" s="7"/>
      <c r="G1" s="7"/>
      <c r="H1" s="7"/>
      <c r="I1" s="26"/>
      <c r="J1" s="26"/>
      <c r="K1" s="29"/>
      <c r="L1" s="26"/>
      <c r="M1" s="26"/>
      <c r="N1" s="26"/>
      <c r="O1" s="26"/>
      <c r="P1" s="29"/>
      <c r="Q1" s="26"/>
      <c r="R1" s="26"/>
      <c r="S1" s="26"/>
      <c r="T1" s="26"/>
    </row>
    <row r="2" spans="1:20" s="3" customFormat="1" ht="14.25">
      <c r="A2" s="8" t="s">
        <v>12</v>
      </c>
      <c r="B2" s="8"/>
      <c r="C2" s="8"/>
      <c r="D2" s="8"/>
      <c r="E2" s="8"/>
      <c r="F2" s="8"/>
      <c r="G2" s="8"/>
      <c r="H2" s="8"/>
      <c r="I2" s="27"/>
      <c r="J2" s="27"/>
      <c r="K2" s="30"/>
      <c r="L2" s="27"/>
      <c r="M2" s="27"/>
      <c r="N2" s="27"/>
      <c r="O2" s="27"/>
      <c r="P2" s="30"/>
      <c r="Q2" s="27"/>
      <c r="R2" s="27"/>
      <c r="S2" s="27"/>
      <c r="T2" s="27"/>
    </row>
    <row r="3" spans="1:20" s="4" customFormat="1" ht="14.25" customHeight="1">
      <c r="A3" s="9"/>
      <c r="B3" s="15"/>
      <c r="C3" s="15"/>
      <c r="D3" s="15"/>
      <c r="E3" s="15"/>
      <c r="F3" s="9"/>
      <c r="G3" s="15"/>
      <c r="H3" s="15"/>
      <c r="I3" s="15"/>
      <c r="J3" s="15"/>
      <c r="K3" s="9"/>
      <c r="L3" s="15"/>
      <c r="M3" s="15"/>
      <c r="N3" s="15"/>
      <c r="O3" s="15"/>
      <c r="P3" s="9"/>
      <c r="Q3" s="15"/>
      <c r="R3" s="15"/>
      <c r="S3" s="15"/>
      <c r="T3" s="41" t="s">
        <v>418</v>
      </c>
    </row>
    <row r="4" spans="1:20" s="4" customFormat="1" ht="14.25" customHeight="1">
      <c r="A4" s="10" t="s">
        <v>442</v>
      </c>
      <c r="B4" s="10" t="s">
        <v>31</v>
      </c>
      <c r="C4" s="19"/>
      <c r="D4" s="19"/>
      <c r="E4" s="20" t="s">
        <v>20</v>
      </c>
      <c r="F4" s="24" t="s">
        <v>442</v>
      </c>
      <c r="G4" s="10" t="s">
        <v>31</v>
      </c>
      <c r="H4" s="19"/>
      <c r="I4" s="19"/>
      <c r="J4" s="28" t="s">
        <v>20</v>
      </c>
      <c r="K4" s="10" t="s">
        <v>442</v>
      </c>
      <c r="L4" s="10" t="s">
        <v>31</v>
      </c>
      <c r="M4" s="19"/>
      <c r="N4" s="19"/>
      <c r="O4" s="20" t="s">
        <v>20</v>
      </c>
      <c r="P4" s="24" t="s">
        <v>442</v>
      </c>
      <c r="Q4" s="10" t="s">
        <v>31</v>
      </c>
      <c r="R4" s="19"/>
      <c r="S4" s="19"/>
      <c r="T4" s="28" t="s">
        <v>20</v>
      </c>
    </row>
    <row r="5" spans="1:20" s="4" customFormat="1" ht="14.25" customHeight="1">
      <c r="A5" s="11"/>
      <c r="B5" s="11"/>
      <c r="C5" s="19" t="s">
        <v>32</v>
      </c>
      <c r="D5" s="19" t="s">
        <v>33</v>
      </c>
      <c r="E5" s="20"/>
      <c r="F5" s="25"/>
      <c r="G5" s="11"/>
      <c r="H5" s="19" t="s">
        <v>32</v>
      </c>
      <c r="I5" s="19" t="s">
        <v>33</v>
      </c>
      <c r="J5" s="28"/>
      <c r="K5" s="11"/>
      <c r="L5" s="11"/>
      <c r="M5" s="19" t="s">
        <v>32</v>
      </c>
      <c r="N5" s="19" t="s">
        <v>33</v>
      </c>
      <c r="O5" s="20"/>
      <c r="P5" s="25"/>
      <c r="Q5" s="11"/>
      <c r="R5" s="19" t="s">
        <v>32</v>
      </c>
      <c r="S5" s="19" t="s">
        <v>33</v>
      </c>
      <c r="T5" s="28"/>
    </row>
    <row r="6" spans="1:20" s="5" customFormat="1" ht="14.25" customHeight="1">
      <c r="A6" s="12"/>
      <c r="B6" s="16" t="s">
        <v>36</v>
      </c>
      <c r="C6" s="16" t="s">
        <v>36</v>
      </c>
      <c r="D6" s="16" t="s">
        <v>36</v>
      </c>
      <c r="E6" s="21" t="s">
        <v>4</v>
      </c>
      <c r="F6" s="12"/>
      <c r="G6" s="16" t="s">
        <v>36</v>
      </c>
      <c r="H6" s="16" t="s">
        <v>36</v>
      </c>
      <c r="I6" s="16" t="s">
        <v>36</v>
      </c>
      <c r="J6" s="16" t="s">
        <v>4</v>
      </c>
      <c r="K6" s="12"/>
      <c r="L6" s="16" t="s">
        <v>36</v>
      </c>
      <c r="M6" s="16" t="s">
        <v>36</v>
      </c>
      <c r="N6" s="16" t="s">
        <v>36</v>
      </c>
      <c r="O6" s="21" t="s">
        <v>4</v>
      </c>
      <c r="P6" s="12"/>
      <c r="Q6" s="16" t="s">
        <v>36</v>
      </c>
      <c r="R6" s="16" t="s">
        <v>36</v>
      </c>
      <c r="S6" s="16" t="s">
        <v>36</v>
      </c>
      <c r="T6" s="16" t="s">
        <v>4</v>
      </c>
    </row>
    <row r="7" spans="1:20" s="6" customFormat="1">
      <c r="A7" s="13" t="s">
        <v>412</v>
      </c>
      <c r="B7" s="17">
        <f t="shared" ref="B7:B55" si="0">SUM(C7:D7)</f>
        <v>3102</v>
      </c>
      <c r="C7" s="17">
        <v>1474</v>
      </c>
      <c r="D7" s="17">
        <v>1628</v>
      </c>
      <c r="E7" s="22">
        <v>1357</v>
      </c>
      <c r="F7" s="13" t="s">
        <v>123</v>
      </c>
      <c r="G7" s="17">
        <f t="shared" ref="G7:G55" si="1">SUM(H7:I7)</f>
        <v>1298</v>
      </c>
      <c r="H7" s="17">
        <v>604</v>
      </c>
      <c r="I7" s="17">
        <v>694</v>
      </c>
      <c r="J7" s="17">
        <v>682</v>
      </c>
      <c r="K7" s="13" t="s">
        <v>445</v>
      </c>
      <c r="L7" s="17">
        <f t="shared" ref="L7:L30" si="2">SUM(M7:N7)</f>
        <v>476</v>
      </c>
      <c r="M7" s="17">
        <v>217</v>
      </c>
      <c r="N7" s="17">
        <v>259</v>
      </c>
      <c r="O7" s="22">
        <v>149</v>
      </c>
      <c r="P7" s="13" t="s">
        <v>449</v>
      </c>
      <c r="Q7" s="17">
        <f>SUM(R7:S7)</f>
        <v>494</v>
      </c>
      <c r="R7" s="17">
        <v>234</v>
      </c>
      <c r="S7" s="17">
        <v>260</v>
      </c>
      <c r="T7" s="17">
        <v>189</v>
      </c>
    </row>
    <row r="8" spans="1:20">
      <c r="A8" s="12" t="s">
        <v>367</v>
      </c>
      <c r="B8" s="18">
        <f t="shared" si="0"/>
        <v>2281</v>
      </c>
      <c r="C8" s="14">
        <v>1068</v>
      </c>
      <c r="D8" s="14">
        <v>1213</v>
      </c>
      <c r="E8" s="23">
        <v>862</v>
      </c>
      <c r="F8" s="12" t="s">
        <v>142</v>
      </c>
      <c r="G8" s="18">
        <f t="shared" si="1"/>
        <v>2972</v>
      </c>
      <c r="H8" s="14">
        <v>1410</v>
      </c>
      <c r="I8" s="14">
        <v>1562</v>
      </c>
      <c r="J8" s="14">
        <v>1416</v>
      </c>
      <c r="K8" s="12" t="s">
        <v>450</v>
      </c>
      <c r="L8" s="18">
        <f t="shared" si="2"/>
        <v>120</v>
      </c>
      <c r="M8" s="14">
        <v>54</v>
      </c>
      <c r="N8" s="14">
        <v>66</v>
      </c>
      <c r="O8" s="23">
        <v>39</v>
      </c>
      <c r="P8" s="34" t="s">
        <v>23</v>
      </c>
      <c r="Q8" s="38">
        <f>SUM(R8:S8)</f>
        <v>494</v>
      </c>
      <c r="R8" s="39">
        <f>R7</f>
        <v>234</v>
      </c>
      <c r="S8" s="39">
        <f>S7</f>
        <v>260</v>
      </c>
      <c r="T8" s="39">
        <f>T7</f>
        <v>189</v>
      </c>
    </row>
    <row r="9" spans="1:20" s="6" customFormat="1">
      <c r="A9" s="13" t="s">
        <v>311</v>
      </c>
      <c r="B9" s="17">
        <f t="shared" si="0"/>
        <v>2503</v>
      </c>
      <c r="C9" s="17">
        <v>1141</v>
      </c>
      <c r="D9" s="17">
        <v>1362</v>
      </c>
      <c r="E9" s="22">
        <v>1027</v>
      </c>
      <c r="F9" s="13" t="s">
        <v>451</v>
      </c>
      <c r="G9" s="17">
        <f t="shared" si="1"/>
        <v>1543</v>
      </c>
      <c r="H9" s="17">
        <v>717</v>
      </c>
      <c r="I9" s="17">
        <v>826</v>
      </c>
      <c r="J9" s="17">
        <v>642</v>
      </c>
      <c r="K9" s="13" t="s">
        <v>453</v>
      </c>
      <c r="L9" s="17">
        <f t="shared" si="2"/>
        <v>206</v>
      </c>
      <c r="M9" s="17">
        <v>93</v>
      </c>
      <c r="N9" s="17">
        <v>113</v>
      </c>
      <c r="O9" s="22">
        <v>77</v>
      </c>
      <c r="P9" s="13"/>
      <c r="Q9" s="17"/>
      <c r="R9" s="17"/>
      <c r="S9" s="17"/>
      <c r="T9" s="17"/>
    </row>
    <row r="10" spans="1:20">
      <c r="A10" s="12" t="s">
        <v>438</v>
      </c>
      <c r="B10" s="18">
        <f t="shared" si="0"/>
        <v>130</v>
      </c>
      <c r="C10" s="14">
        <v>58</v>
      </c>
      <c r="D10" s="14">
        <v>72</v>
      </c>
      <c r="E10" s="23">
        <v>55</v>
      </c>
      <c r="F10" s="12" t="s">
        <v>393</v>
      </c>
      <c r="G10" s="18">
        <f t="shared" si="1"/>
        <v>3793</v>
      </c>
      <c r="H10" s="14">
        <v>1789</v>
      </c>
      <c r="I10" s="14">
        <v>2004</v>
      </c>
      <c r="J10" s="14">
        <v>1738</v>
      </c>
      <c r="K10" s="12" t="s">
        <v>455</v>
      </c>
      <c r="L10" s="18">
        <f t="shared" si="2"/>
        <v>447</v>
      </c>
      <c r="M10" s="14">
        <v>204</v>
      </c>
      <c r="N10" s="14">
        <v>243</v>
      </c>
      <c r="O10" s="23">
        <v>153</v>
      </c>
      <c r="P10" s="35" t="s">
        <v>63</v>
      </c>
      <c r="Q10" s="18">
        <f t="shared" ref="Q10:Q27" si="3">SUM(R10:S10)</f>
        <v>913</v>
      </c>
      <c r="R10" s="14">
        <v>371</v>
      </c>
      <c r="S10" s="14">
        <v>542</v>
      </c>
      <c r="T10" s="14">
        <v>261</v>
      </c>
    </row>
    <row r="11" spans="1:20" s="6" customFormat="1">
      <c r="A11" s="13" t="s">
        <v>456</v>
      </c>
      <c r="B11" s="17">
        <f t="shared" si="0"/>
        <v>120</v>
      </c>
      <c r="C11" s="17">
        <v>55</v>
      </c>
      <c r="D11" s="17">
        <v>65</v>
      </c>
      <c r="E11" s="22">
        <v>56</v>
      </c>
      <c r="F11" s="13" t="s">
        <v>384</v>
      </c>
      <c r="G11" s="17">
        <f t="shared" si="1"/>
        <v>1933</v>
      </c>
      <c r="H11" s="17">
        <v>926</v>
      </c>
      <c r="I11" s="17">
        <v>1007</v>
      </c>
      <c r="J11" s="17">
        <v>795</v>
      </c>
      <c r="K11" s="13" t="s">
        <v>89</v>
      </c>
      <c r="L11" s="17">
        <f t="shared" si="2"/>
        <v>531</v>
      </c>
      <c r="M11" s="17">
        <v>266</v>
      </c>
      <c r="N11" s="17">
        <v>265</v>
      </c>
      <c r="O11" s="22">
        <v>191</v>
      </c>
      <c r="P11" s="36" t="s">
        <v>64</v>
      </c>
      <c r="Q11" s="17">
        <f t="shared" si="3"/>
        <v>91</v>
      </c>
      <c r="R11" s="17">
        <v>46</v>
      </c>
      <c r="S11" s="17">
        <v>45</v>
      </c>
      <c r="T11" s="17">
        <v>28</v>
      </c>
    </row>
    <row r="12" spans="1:20">
      <c r="A12" s="12" t="s">
        <v>46</v>
      </c>
      <c r="B12" s="18">
        <f t="shared" si="0"/>
        <v>95</v>
      </c>
      <c r="C12" s="14">
        <v>42</v>
      </c>
      <c r="D12" s="14">
        <v>53</v>
      </c>
      <c r="E12" s="23">
        <v>48</v>
      </c>
      <c r="F12" s="12" t="s">
        <v>457</v>
      </c>
      <c r="G12" s="18">
        <f t="shared" si="1"/>
        <v>1616</v>
      </c>
      <c r="H12" s="14">
        <v>783</v>
      </c>
      <c r="I12" s="14">
        <v>833</v>
      </c>
      <c r="J12" s="14">
        <v>548</v>
      </c>
      <c r="K12" s="12" t="s">
        <v>458</v>
      </c>
      <c r="L12" s="18">
        <f t="shared" si="2"/>
        <v>468</v>
      </c>
      <c r="M12" s="14">
        <v>231</v>
      </c>
      <c r="N12" s="14">
        <v>237</v>
      </c>
      <c r="O12" s="23">
        <v>159</v>
      </c>
      <c r="P12" s="35" t="s">
        <v>82</v>
      </c>
      <c r="Q12" s="18">
        <f t="shared" si="3"/>
        <v>561</v>
      </c>
      <c r="R12" s="14">
        <v>263</v>
      </c>
      <c r="S12" s="14">
        <v>298</v>
      </c>
      <c r="T12" s="14">
        <v>191</v>
      </c>
    </row>
    <row r="13" spans="1:20" s="6" customFormat="1">
      <c r="A13" s="13" t="s">
        <v>459</v>
      </c>
      <c r="B13" s="17">
        <f t="shared" si="0"/>
        <v>36</v>
      </c>
      <c r="C13" s="17">
        <v>16</v>
      </c>
      <c r="D13" s="17">
        <v>20</v>
      </c>
      <c r="E13" s="22">
        <v>16</v>
      </c>
      <c r="F13" s="13" t="s">
        <v>248</v>
      </c>
      <c r="G13" s="17">
        <f t="shared" si="1"/>
        <v>260</v>
      </c>
      <c r="H13" s="17">
        <v>134</v>
      </c>
      <c r="I13" s="17">
        <v>126</v>
      </c>
      <c r="J13" s="17">
        <v>92</v>
      </c>
      <c r="K13" s="13" t="s">
        <v>460</v>
      </c>
      <c r="L13" s="17">
        <f t="shared" si="2"/>
        <v>307</v>
      </c>
      <c r="M13" s="17">
        <v>163</v>
      </c>
      <c r="N13" s="17">
        <v>144</v>
      </c>
      <c r="O13" s="22">
        <v>135</v>
      </c>
      <c r="P13" s="36" t="s">
        <v>92</v>
      </c>
      <c r="Q13" s="17">
        <f t="shared" si="3"/>
        <v>340</v>
      </c>
      <c r="R13" s="17">
        <v>174</v>
      </c>
      <c r="S13" s="17">
        <v>166</v>
      </c>
      <c r="T13" s="17">
        <v>94</v>
      </c>
    </row>
    <row r="14" spans="1:20">
      <c r="A14" s="12" t="s">
        <v>254</v>
      </c>
      <c r="B14" s="18">
        <f t="shared" si="0"/>
        <v>89</v>
      </c>
      <c r="C14" s="14">
        <v>42</v>
      </c>
      <c r="D14" s="14">
        <v>47</v>
      </c>
      <c r="E14" s="23">
        <v>40</v>
      </c>
      <c r="F14" s="12" t="s">
        <v>245</v>
      </c>
      <c r="G14" s="18">
        <f t="shared" si="1"/>
        <v>496</v>
      </c>
      <c r="H14" s="14">
        <v>239</v>
      </c>
      <c r="I14" s="14">
        <v>257</v>
      </c>
      <c r="J14" s="14">
        <v>166</v>
      </c>
      <c r="K14" s="12" t="s">
        <v>308</v>
      </c>
      <c r="L14" s="18">
        <f t="shared" si="2"/>
        <v>2000</v>
      </c>
      <c r="M14" s="14">
        <v>974</v>
      </c>
      <c r="N14" s="14">
        <v>1026</v>
      </c>
      <c r="O14" s="23">
        <v>806</v>
      </c>
      <c r="P14" s="35" t="s">
        <v>98</v>
      </c>
      <c r="Q14" s="18">
        <f t="shared" si="3"/>
        <v>474</v>
      </c>
      <c r="R14" s="14">
        <v>227</v>
      </c>
      <c r="S14" s="14">
        <v>247</v>
      </c>
      <c r="T14" s="14">
        <v>160</v>
      </c>
    </row>
    <row r="15" spans="1:20" s="6" customFormat="1">
      <c r="A15" s="13" t="s">
        <v>324</v>
      </c>
      <c r="B15" s="17">
        <f t="shared" si="0"/>
        <v>43</v>
      </c>
      <c r="C15" s="17">
        <v>19</v>
      </c>
      <c r="D15" s="17">
        <v>24</v>
      </c>
      <c r="E15" s="22">
        <v>18</v>
      </c>
      <c r="F15" s="13" t="s">
        <v>461</v>
      </c>
      <c r="G15" s="17">
        <f t="shared" si="1"/>
        <v>1671</v>
      </c>
      <c r="H15" s="17">
        <v>807</v>
      </c>
      <c r="I15" s="17">
        <v>864</v>
      </c>
      <c r="J15" s="17">
        <v>624</v>
      </c>
      <c r="K15" s="13" t="s">
        <v>327</v>
      </c>
      <c r="L15" s="17">
        <f t="shared" si="2"/>
        <v>2277</v>
      </c>
      <c r="M15" s="17">
        <v>1066</v>
      </c>
      <c r="N15" s="17">
        <v>1211</v>
      </c>
      <c r="O15" s="22">
        <v>888</v>
      </c>
      <c r="P15" s="36" t="s">
        <v>18</v>
      </c>
      <c r="Q15" s="17">
        <f t="shared" si="3"/>
        <v>381</v>
      </c>
      <c r="R15" s="17">
        <v>181</v>
      </c>
      <c r="S15" s="17">
        <v>200</v>
      </c>
      <c r="T15" s="17">
        <v>157</v>
      </c>
    </row>
    <row r="16" spans="1:20">
      <c r="A16" s="12" t="s">
        <v>285</v>
      </c>
      <c r="B16" s="18">
        <f t="shared" si="0"/>
        <v>697</v>
      </c>
      <c r="C16" s="14">
        <v>316</v>
      </c>
      <c r="D16" s="14">
        <v>381</v>
      </c>
      <c r="E16" s="23">
        <v>337</v>
      </c>
      <c r="F16" s="12" t="s">
        <v>128</v>
      </c>
      <c r="G16" s="18">
        <f t="shared" si="1"/>
        <v>2330</v>
      </c>
      <c r="H16" s="14">
        <v>1271</v>
      </c>
      <c r="I16" s="14">
        <v>1059</v>
      </c>
      <c r="J16" s="14">
        <v>825</v>
      </c>
      <c r="K16" s="12" t="s">
        <v>462</v>
      </c>
      <c r="L16" s="18">
        <f t="shared" si="2"/>
        <v>3260</v>
      </c>
      <c r="M16" s="14">
        <v>1634</v>
      </c>
      <c r="N16" s="14">
        <v>1626</v>
      </c>
      <c r="O16" s="23">
        <v>1297</v>
      </c>
      <c r="P16" s="35" t="s">
        <v>77</v>
      </c>
      <c r="Q16" s="18">
        <f t="shared" si="3"/>
        <v>462</v>
      </c>
      <c r="R16" s="14">
        <v>223</v>
      </c>
      <c r="S16" s="14">
        <v>239</v>
      </c>
      <c r="T16" s="14">
        <v>138</v>
      </c>
    </row>
    <row r="17" spans="1:20" s="6" customFormat="1">
      <c r="A17" s="13" t="s">
        <v>464</v>
      </c>
      <c r="B17" s="17">
        <f t="shared" si="0"/>
        <v>95</v>
      </c>
      <c r="C17" s="17">
        <v>39</v>
      </c>
      <c r="D17" s="17">
        <v>56</v>
      </c>
      <c r="E17" s="22">
        <v>52</v>
      </c>
      <c r="F17" s="13" t="s">
        <v>19</v>
      </c>
      <c r="G17" s="17">
        <f t="shared" si="1"/>
        <v>219</v>
      </c>
      <c r="H17" s="17">
        <v>110</v>
      </c>
      <c r="I17" s="17">
        <v>109</v>
      </c>
      <c r="J17" s="17">
        <v>93</v>
      </c>
      <c r="K17" s="13" t="s">
        <v>466</v>
      </c>
      <c r="L17" s="17">
        <f t="shared" si="2"/>
        <v>788</v>
      </c>
      <c r="M17" s="17">
        <v>398</v>
      </c>
      <c r="N17" s="17">
        <v>390</v>
      </c>
      <c r="O17" s="22">
        <v>269</v>
      </c>
      <c r="P17" s="36" t="s">
        <v>17</v>
      </c>
      <c r="Q17" s="17">
        <f t="shared" si="3"/>
        <v>116</v>
      </c>
      <c r="R17" s="17">
        <v>56</v>
      </c>
      <c r="S17" s="17">
        <v>60</v>
      </c>
      <c r="T17" s="17">
        <v>40</v>
      </c>
    </row>
    <row r="18" spans="1:20">
      <c r="A18" s="12" t="s">
        <v>467</v>
      </c>
      <c r="B18" s="18">
        <f t="shared" si="0"/>
        <v>95</v>
      </c>
      <c r="C18" s="14">
        <v>38</v>
      </c>
      <c r="D18" s="14">
        <v>57</v>
      </c>
      <c r="E18" s="23">
        <v>47</v>
      </c>
      <c r="F18" s="12" t="s">
        <v>217</v>
      </c>
      <c r="G18" s="18">
        <f t="shared" si="1"/>
        <v>2703</v>
      </c>
      <c r="H18" s="14">
        <v>1313</v>
      </c>
      <c r="I18" s="14">
        <v>1390</v>
      </c>
      <c r="J18" s="14">
        <v>976</v>
      </c>
      <c r="K18" s="12" t="s">
        <v>332</v>
      </c>
      <c r="L18" s="18">
        <f t="shared" si="2"/>
        <v>340</v>
      </c>
      <c r="M18" s="14">
        <v>162</v>
      </c>
      <c r="N18" s="14">
        <v>178</v>
      </c>
      <c r="O18" s="23">
        <v>114</v>
      </c>
      <c r="P18" s="35" t="s">
        <v>113</v>
      </c>
      <c r="Q18" s="18">
        <f t="shared" si="3"/>
        <v>530</v>
      </c>
      <c r="R18" s="14">
        <v>254</v>
      </c>
      <c r="S18" s="14">
        <v>276</v>
      </c>
      <c r="T18" s="14">
        <v>176</v>
      </c>
    </row>
    <row r="19" spans="1:20" s="6" customFormat="1">
      <c r="A19" s="13" t="s">
        <v>199</v>
      </c>
      <c r="B19" s="17">
        <f t="shared" si="0"/>
        <v>83</v>
      </c>
      <c r="C19" s="17">
        <v>36</v>
      </c>
      <c r="D19" s="17">
        <v>47</v>
      </c>
      <c r="E19" s="22">
        <v>35</v>
      </c>
      <c r="F19" s="13" t="s">
        <v>426</v>
      </c>
      <c r="G19" s="17">
        <f t="shared" si="1"/>
        <v>1797</v>
      </c>
      <c r="H19" s="17">
        <v>892</v>
      </c>
      <c r="I19" s="17">
        <v>905</v>
      </c>
      <c r="J19" s="17">
        <v>795</v>
      </c>
      <c r="K19" s="13" t="s">
        <v>468</v>
      </c>
      <c r="L19" s="17">
        <f t="shared" si="2"/>
        <v>584</v>
      </c>
      <c r="M19" s="17">
        <v>279</v>
      </c>
      <c r="N19" s="17">
        <v>305</v>
      </c>
      <c r="O19" s="22">
        <v>180</v>
      </c>
      <c r="P19" s="36" t="s">
        <v>119</v>
      </c>
      <c r="Q19" s="17">
        <f t="shared" si="3"/>
        <v>74</v>
      </c>
      <c r="R19" s="17">
        <v>33</v>
      </c>
      <c r="S19" s="17">
        <v>41</v>
      </c>
      <c r="T19" s="17">
        <v>34</v>
      </c>
    </row>
    <row r="20" spans="1:20">
      <c r="A20" s="12" t="s">
        <v>279</v>
      </c>
      <c r="B20" s="18">
        <f t="shared" si="0"/>
        <v>50</v>
      </c>
      <c r="C20" s="14">
        <v>20</v>
      </c>
      <c r="D20" s="14">
        <v>30</v>
      </c>
      <c r="E20" s="23">
        <v>26</v>
      </c>
      <c r="F20" s="12" t="s">
        <v>469</v>
      </c>
      <c r="G20" s="18">
        <f t="shared" si="1"/>
        <v>1345</v>
      </c>
      <c r="H20" s="14">
        <v>652</v>
      </c>
      <c r="I20" s="14">
        <v>693</v>
      </c>
      <c r="J20" s="14">
        <v>530</v>
      </c>
      <c r="K20" s="12" t="s">
        <v>470</v>
      </c>
      <c r="L20" s="18">
        <f t="shared" si="2"/>
        <v>192</v>
      </c>
      <c r="M20" s="14">
        <v>77</v>
      </c>
      <c r="N20" s="14">
        <v>115</v>
      </c>
      <c r="O20" s="23">
        <v>59</v>
      </c>
      <c r="P20" s="35" t="s">
        <v>76</v>
      </c>
      <c r="Q20" s="18">
        <f t="shared" si="3"/>
        <v>409</v>
      </c>
      <c r="R20" s="14">
        <v>191</v>
      </c>
      <c r="S20" s="14">
        <v>218</v>
      </c>
      <c r="T20" s="14">
        <v>147</v>
      </c>
    </row>
    <row r="21" spans="1:20" s="6" customFormat="1">
      <c r="A21" s="13" t="s">
        <v>471</v>
      </c>
      <c r="B21" s="17">
        <f t="shared" si="0"/>
        <v>41</v>
      </c>
      <c r="C21" s="17">
        <v>20</v>
      </c>
      <c r="D21" s="17">
        <v>21</v>
      </c>
      <c r="E21" s="22">
        <v>20</v>
      </c>
      <c r="F21" s="13" t="s">
        <v>39</v>
      </c>
      <c r="G21" s="17">
        <f t="shared" si="1"/>
        <v>380</v>
      </c>
      <c r="H21" s="17">
        <v>182</v>
      </c>
      <c r="I21" s="17">
        <v>198</v>
      </c>
      <c r="J21" s="17">
        <v>141</v>
      </c>
      <c r="K21" s="13" t="s">
        <v>71</v>
      </c>
      <c r="L21" s="17">
        <f t="shared" si="2"/>
        <v>545</v>
      </c>
      <c r="M21" s="17">
        <v>268</v>
      </c>
      <c r="N21" s="17">
        <v>277</v>
      </c>
      <c r="O21" s="22">
        <v>197</v>
      </c>
      <c r="P21" s="36" t="s">
        <v>132</v>
      </c>
      <c r="Q21" s="17">
        <f t="shared" si="3"/>
        <v>272</v>
      </c>
      <c r="R21" s="17">
        <v>126</v>
      </c>
      <c r="S21" s="17">
        <v>146</v>
      </c>
      <c r="T21" s="17">
        <v>97</v>
      </c>
    </row>
    <row r="22" spans="1:20">
      <c r="A22" s="12" t="s">
        <v>81</v>
      </c>
      <c r="B22" s="18">
        <f t="shared" si="0"/>
        <v>70</v>
      </c>
      <c r="C22" s="14">
        <v>31</v>
      </c>
      <c r="D22" s="14">
        <v>39</v>
      </c>
      <c r="E22" s="23">
        <v>29</v>
      </c>
      <c r="F22" s="12" t="s">
        <v>352</v>
      </c>
      <c r="G22" s="18">
        <f t="shared" si="1"/>
        <v>311</v>
      </c>
      <c r="H22" s="14">
        <v>148</v>
      </c>
      <c r="I22" s="14">
        <v>163</v>
      </c>
      <c r="J22" s="14">
        <v>116</v>
      </c>
      <c r="K22" s="12" t="s">
        <v>375</v>
      </c>
      <c r="L22" s="18">
        <f t="shared" si="2"/>
        <v>229</v>
      </c>
      <c r="M22" s="14">
        <v>125</v>
      </c>
      <c r="N22" s="14">
        <v>104</v>
      </c>
      <c r="O22" s="23">
        <v>85</v>
      </c>
      <c r="P22" s="35" t="s">
        <v>138</v>
      </c>
      <c r="Q22" s="18">
        <f t="shared" si="3"/>
        <v>388</v>
      </c>
      <c r="R22" s="14">
        <v>193</v>
      </c>
      <c r="S22" s="14">
        <v>195</v>
      </c>
      <c r="T22" s="14">
        <v>152</v>
      </c>
    </row>
    <row r="23" spans="1:20" s="6" customFormat="1">
      <c r="A23" s="13" t="s">
        <v>403</v>
      </c>
      <c r="B23" s="17">
        <f t="shared" si="0"/>
        <v>150</v>
      </c>
      <c r="C23" s="17">
        <v>65</v>
      </c>
      <c r="D23" s="17">
        <v>85</v>
      </c>
      <c r="E23" s="22">
        <v>67</v>
      </c>
      <c r="F23" s="13" t="s">
        <v>134</v>
      </c>
      <c r="G23" s="17">
        <f t="shared" si="1"/>
        <v>344</v>
      </c>
      <c r="H23" s="17">
        <v>154</v>
      </c>
      <c r="I23" s="17">
        <v>190</v>
      </c>
      <c r="J23" s="17">
        <v>128</v>
      </c>
      <c r="K23" s="13" t="s">
        <v>317</v>
      </c>
      <c r="L23" s="17">
        <f t="shared" si="2"/>
        <v>243</v>
      </c>
      <c r="M23" s="17">
        <v>110</v>
      </c>
      <c r="N23" s="17">
        <v>133</v>
      </c>
      <c r="O23" s="22">
        <v>78</v>
      </c>
      <c r="P23" s="36" t="s">
        <v>147</v>
      </c>
      <c r="Q23" s="17">
        <f t="shared" si="3"/>
        <v>182</v>
      </c>
      <c r="R23" s="17">
        <v>89</v>
      </c>
      <c r="S23" s="17">
        <v>93</v>
      </c>
      <c r="T23" s="17">
        <v>64</v>
      </c>
    </row>
    <row r="24" spans="1:20">
      <c r="A24" s="12" t="s">
        <v>237</v>
      </c>
      <c r="B24" s="18">
        <f t="shared" si="0"/>
        <v>63</v>
      </c>
      <c r="C24" s="14">
        <v>28</v>
      </c>
      <c r="D24" s="14">
        <v>35</v>
      </c>
      <c r="E24" s="23">
        <v>28</v>
      </c>
      <c r="F24" s="12" t="s">
        <v>407</v>
      </c>
      <c r="G24" s="18">
        <f t="shared" si="1"/>
        <v>507</v>
      </c>
      <c r="H24" s="14">
        <v>257</v>
      </c>
      <c r="I24" s="14">
        <v>250</v>
      </c>
      <c r="J24" s="14">
        <v>186</v>
      </c>
      <c r="K24" s="12" t="s">
        <v>472</v>
      </c>
      <c r="L24" s="18">
        <f t="shared" si="2"/>
        <v>981</v>
      </c>
      <c r="M24" s="14">
        <v>459</v>
      </c>
      <c r="N24" s="14">
        <v>522</v>
      </c>
      <c r="O24" s="23">
        <v>364</v>
      </c>
      <c r="P24" s="35" t="s">
        <v>153</v>
      </c>
      <c r="Q24" s="18">
        <f t="shared" si="3"/>
        <v>141</v>
      </c>
      <c r="R24" s="14">
        <v>61</v>
      </c>
      <c r="S24" s="14">
        <v>80</v>
      </c>
      <c r="T24" s="14">
        <v>47</v>
      </c>
    </row>
    <row r="25" spans="1:20" s="6" customFormat="1">
      <c r="A25" s="13" t="s">
        <v>473</v>
      </c>
      <c r="B25" s="17">
        <f t="shared" si="0"/>
        <v>45</v>
      </c>
      <c r="C25" s="17">
        <v>19</v>
      </c>
      <c r="D25" s="17">
        <v>26</v>
      </c>
      <c r="E25" s="22">
        <v>21</v>
      </c>
      <c r="F25" s="13" t="s">
        <v>447</v>
      </c>
      <c r="G25" s="17">
        <f t="shared" si="1"/>
        <v>1755</v>
      </c>
      <c r="H25" s="17">
        <v>862</v>
      </c>
      <c r="I25" s="17">
        <v>893</v>
      </c>
      <c r="J25" s="17">
        <v>744</v>
      </c>
      <c r="K25" s="13" t="s">
        <v>105</v>
      </c>
      <c r="L25" s="17">
        <f t="shared" si="2"/>
        <v>353</v>
      </c>
      <c r="M25" s="17">
        <v>172</v>
      </c>
      <c r="N25" s="17">
        <v>181</v>
      </c>
      <c r="O25" s="22">
        <v>118</v>
      </c>
      <c r="P25" s="36" t="s">
        <v>160</v>
      </c>
      <c r="Q25" s="17">
        <f t="shared" si="3"/>
        <v>544</v>
      </c>
      <c r="R25" s="17">
        <v>266</v>
      </c>
      <c r="S25" s="17">
        <v>278</v>
      </c>
      <c r="T25" s="17">
        <v>196</v>
      </c>
    </row>
    <row r="26" spans="1:20">
      <c r="A26" s="12" t="s">
        <v>474</v>
      </c>
      <c r="B26" s="18">
        <f t="shared" si="0"/>
        <v>163</v>
      </c>
      <c r="C26" s="14">
        <v>33</v>
      </c>
      <c r="D26" s="14">
        <v>130</v>
      </c>
      <c r="E26" s="23">
        <v>37</v>
      </c>
      <c r="F26" s="12" t="s">
        <v>195</v>
      </c>
      <c r="G26" s="18">
        <f t="shared" si="1"/>
        <v>889</v>
      </c>
      <c r="H26" s="14">
        <v>429</v>
      </c>
      <c r="I26" s="14">
        <v>460</v>
      </c>
      <c r="J26" s="14">
        <v>320</v>
      </c>
      <c r="K26" s="12" t="s">
        <v>475</v>
      </c>
      <c r="L26" s="18">
        <f t="shared" si="2"/>
        <v>80</v>
      </c>
      <c r="M26" s="14">
        <v>37</v>
      </c>
      <c r="N26" s="14">
        <v>43</v>
      </c>
      <c r="O26" s="23">
        <v>26</v>
      </c>
      <c r="P26" s="35" t="s">
        <v>166</v>
      </c>
      <c r="Q26" s="18">
        <f t="shared" si="3"/>
        <v>198</v>
      </c>
      <c r="R26" s="14">
        <v>87</v>
      </c>
      <c r="S26" s="14">
        <v>111</v>
      </c>
      <c r="T26" s="14">
        <v>68</v>
      </c>
    </row>
    <row r="27" spans="1:20" s="6" customFormat="1">
      <c r="A27" s="13" t="s">
        <v>120</v>
      </c>
      <c r="B27" s="17">
        <f t="shared" si="0"/>
        <v>30</v>
      </c>
      <c r="C27" s="17">
        <v>12</v>
      </c>
      <c r="D27" s="17">
        <v>18</v>
      </c>
      <c r="E27" s="22">
        <v>15</v>
      </c>
      <c r="F27" s="13" t="s">
        <v>476</v>
      </c>
      <c r="G27" s="17">
        <f t="shared" si="1"/>
        <v>1498</v>
      </c>
      <c r="H27" s="17">
        <v>703</v>
      </c>
      <c r="I27" s="17">
        <v>795</v>
      </c>
      <c r="J27" s="17">
        <v>491</v>
      </c>
      <c r="K27" s="13" t="s">
        <v>253</v>
      </c>
      <c r="L27" s="17">
        <f t="shared" si="2"/>
        <v>1837</v>
      </c>
      <c r="M27" s="17">
        <v>884</v>
      </c>
      <c r="N27" s="17">
        <v>953</v>
      </c>
      <c r="O27" s="22">
        <v>702</v>
      </c>
      <c r="P27" s="36" t="s">
        <v>171</v>
      </c>
      <c r="Q27" s="17">
        <f t="shared" si="3"/>
        <v>177</v>
      </c>
      <c r="R27" s="17">
        <v>80</v>
      </c>
      <c r="S27" s="17">
        <v>97</v>
      </c>
      <c r="T27" s="17">
        <v>59</v>
      </c>
    </row>
    <row r="28" spans="1:20">
      <c r="A28" s="12" t="s">
        <v>478</v>
      </c>
      <c r="B28" s="18">
        <f t="shared" si="0"/>
        <v>41</v>
      </c>
      <c r="C28" s="14">
        <v>13</v>
      </c>
      <c r="D28" s="14">
        <v>28</v>
      </c>
      <c r="E28" s="23">
        <v>22</v>
      </c>
      <c r="F28" s="12" t="s">
        <v>480</v>
      </c>
      <c r="G28" s="18">
        <f t="shared" si="1"/>
        <v>870</v>
      </c>
      <c r="H28" s="14">
        <v>412</v>
      </c>
      <c r="I28" s="14">
        <v>458</v>
      </c>
      <c r="J28" s="14">
        <v>370</v>
      </c>
      <c r="K28" s="12" t="s">
        <v>316</v>
      </c>
      <c r="L28" s="18">
        <f t="shared" si="2"/>
        <v>730</v>
      </c>
      <c r="M28" s="14">
        <v>343</v>
      </c>
      <c r="N28" s="14">
        <v>387</v>
      </c>
      <c r="O28" s="23">
        <v>246</v>
      </c>
      <c r="P28" s="34" t="s">
        <v>178</v>
      </c>
      <c r="Q28" s="39">
        <f>SUM(Q10:Q27)</f>
        <v>6253</v>
      </c>
      <c r="R28" s="39">
        <f>SUM(R10:R27)</f>
        <v>2921</v>
      </c>
      <c r="S28" s="39">
        <f>SUM(S10:S27)</f>
        <v>3332</v>
      </c>
      <c r="T28" s="39">
        <f>SUM(T10:T27)</f>
        <v>2109</v>
      </c>
    </row>
    <row r="29" spans="1:20" s="6" customFormat="1">
      <c r="A29" s="13" t="s">
        <v>94</v>
      </c>
      <c r="B29" s="17">
        <f t="shared" si="0"/>
        <v>124</v>
      </c>
      <c r="C29" s="17">
        <v>54</v>
      </c>
      <c r="D29" s="17">
        <v>70</v>
      </c>
      <c r="E29" s="22">
        <v>52</v>
      </c>
      <c r="F29" s="13" t="s">
        <v>481</v>
      </c>
      <c r="G29" s="17">
        <f t="shared" si="1"/>
        <v>282</v>
      </c>
      <c r="H29" s="17">
        <v>145</v>
      </c>
      <c r="I29" s="17">
        <v>137</v>
      </c>
      <c r="J29" s="17">
        <v>116</v>
      </c>
      <c r="K29" s="13" t="s">
        <v>482</v>
      </c>
      <c r="L29" s="17">
        <f t="shared" si="2"/>
        <v>735</v>
      </c>
      <c r="M29" s="17">
        <v>291</v>
      </c>
      <c r="N29" s="17">
        <v>444</v>
      </c>
      <c r="O29" s="22">
        <v>159</v>
      </c>
      <c r="P29" s="13"/>
      <c r="Q29" s="17"/>
      <c r="R29" s="17"/>
      <c r="S29" s="17"/>
      <c r="T29" s="17"/>
    </row>
    <row r="30" spans="1:20">
      <c r="A30" s="12" t="s">
        <v>347</v>
      </c>
      <c r="B30" s="18">
        <f t="shared" si="0"/>
        <v>17</v>
      </c>
      <c r="C30" s="14">
        <v>8</v>
      </c>
      <c r="D30" s="14">
        <v>9</v>
      </c>
      <c r="E30" s="23">
        <v>11</v>
      </c>
      <c r="F30" s="12" t="s">
        <v>483</v>
      </c>
      <c r="G30" s="18">
        <f t="shared" si="1"/>
        <v>939</v>
      </c>
      <c r="H30" s="14">
        <v>468</v>
      </c>
      <c r="I30" s="14">
        <v>471</v>
      </c>
      <c r="J30" s="14">
        <v>466</v>
      </c>
      <c r="K30" s="12" t="s">
        <v>484</v>
      </c>
      <c r="L30" s="18">
        <f t="shared" si="2"/>
        <v>2355</v>
      </c>
      <c r="M30" s="14">
        <v>1195</v>
      </c>
      <c r="N30" s="14">
        <v>1160</v>
      </c>
      <c r="O30" s="23">
        <v>1051</v>
      </c>
      <c r="P30" s="12" t="s">
        <v>264</v>
      </c>
      <c r="Q30" s="18">
        <f t="shared" ref="Q30:Q52" si="4">SUM(R30:S30)</f>
        <v>278</v>
      </c>
      <c r="R30" s="14">
        <v>127</v>
      </c>
      <c r="S30" s="14">
        <v>151</v>
      </c>
      <c r="T30" s="14">
        <v>91</v>
      </c>
    </row>
    <row r="31" spans="1:20" s="6" customFormat="1">
      <c r="A31" s="13" t="s">
        <v>485</v>
      </c>
      <c r="B31" s="17">
        <f t="shared" si="0"/>
        <v>34</v>
      </c>
      <c r="C31" s="17">
        <v>16</v>
      </c>
      <c r="D31" s="17">
        <v>18</v>
      </c>
      <c r="E31" s="22">
        <v>12</v>
      </c>
      <c r="F31" s="13" t="s">
        <v>158</v>
      </c>
      <c r="G31" s="17">
        <f t="shared" si="1"/>
        <v>92</v>
      </c>
      <c r="H31" s="17">
        <v>42</v>
      </c>
      <c r="I31" s="17">
        <v>50</v>
      </c>
      <c r="J31" s="17">
        <v>48</v>
      </c>
      <c r="K31" s="31" t="s">
        <v>67</v>
      </c>
      <c r="L31" s="32">
        <f>SUM(B7:B55)+SUM(G7:G55)+SUM(L7:L30)</f>
        <v>86300</v>
      </c>
      <c r="M31" s="32">
        <f>SUM(C7:C55)+SUM(H7:H55)+SUM(M7:M30)</f>
        <v>41424</v>
      </c>
      <c r="N31" s="32">
        <f>SUM(D7:D55)+SUM(I7:I55)+SUM(N7:N30)</f>
        <v>44876</v>
      </c>
      <c r="O31" s="33">
        <f>SUM(E7:E55)+SUM(J7:J55)+SUM(O7:O30)</f>
        <v>34244</v>
      </c>
      <c r="P31" s="13" t="s">
        <v>436</v>
      </c>
      <c r="Q31" s="17">
        <f t="shared" si="4"/>
        <v>374</v>
      </c>
      <c r="R31" s="17">
        <v>173</v>
      </c>
      <c r="S31" s="17">
        <v>201</v>
      </c>
      <c r="T31" s="17">
        <v>145</v>
      </c>
    </row>
    <row r="32" spans="1:20">
      <c r="A32" s="12" t="s">
        <v>335</v>
      </c>
      <c r="B32" s="18">
        <f t="shared" si="0"/>
        <v>27</v>
      </c>
      <c r="C32" s="14">
        <v>10</v>
      </c>
      <c r="D32" s="14">
        <v>17</v>
      </c>
      <c r="E32" s="23">
        <v>18</v>
      </c>
      <c r="F32" s="12" t="s">
        <v>486</v>
      </c>
      <c r="G32" s="18">
        <f t="shared" si="1"/>
        <v>79</v>
      </c>
      <c r="H32" s="14">
        <v>38</v>
      </c>
      <c r="I32" s="14">
        <v>41</v>
      </c>
      <c r="J32" s="14">
        <v>37</v>
      </c>
      <c r="K32" s="12"/>
      <c r="L32" s="14"/>
      <c r="M32" s="14"/>
      <c r="N32" s="14"/>
      <c r="O32" s="23"/>
      <c r="P32" s="12" t="s">
        <v>487</v>
      </c>
      <c r="Q32" s="18">
        <f t="shared" si="4"/>
        <v>372</v>
      </c>
      <c r="R32" s="14">
        <v>173</v>
      </c>
      <c r="S32" s="14">
        <v>199</v>
      </c>
      <c r="T32" s="14">
        <v>125</v>
      </c>
    </row>
    <row r="33" spans="1:20" s="6" customFormat="1">
      <c r="A33" s="13" t="s">
        <v>319</v>
      </c>
      <c r="B33" s="17">
        <f t="shared" si="0"/>
        <v>41</v>
      </c>
      <c r="C33" s="17">
        <v>21</v>
      </c>
      <c r="D33" s="17">
        <v>20</v>
      </c>
      <c r="E33" s="22">
        <v>19</v>
      </c>
      <c r="F33" s="13" t="s">
        <v>452</v>
      </c>
      <c r="G33" s="17">
        <f t="shared" si="1"/>
        <v>68</v>
      </c>
      <c r="H33" s="17">
        <v>31</v>
      </c>
      <c r="I33" s="17">
        <v>37</v>
      </c>
      <c r="J33" s="17">
        <v>38</v>
      </c>
      <c r="K33" s="13" t="s">
        <v>488</v>
      </c>
      <c r="L33" s="17">
        <f t="shared" ref="L33:L54" si="5">SUM(M33:N33)</f>
        <v>101</v>
      </c>
      <c r="M33" s="17">
        <v>44</v>
      </c>
      <c r="N33" s="17">
        <v>57</v>
      </c>
      <c r="O33" s="22">
        <v>41</v>
      </c>
      <c r="P33" s="13" t="s">
        <v>491</v>
      </c>
      <c r="Q33" s="17">
        <f t="shared" si="4"/>
        <v>115</v>
      </c>
      <c r="R33" s="17">
        <v>54</v>
      </c>
      <c r="S33" s="17">
        <v>61</v>
      </c>
      <c r="T33" s="17">
        <v>51</v>
      </c>
    </row>
    <row r="34" spans="1:20">
      <c r="A34" s="12" t="s">
        <v>446</v>
      </c>
      <c r="B34" s="18">
        <f t="shared" si="0"/>
        <v>34</v>
      </c>
      <c r="C34" s="14">
        <v>15</v>
      </c>
      <c r="D34" s="14">
        <v>19</v>
      </c>
      <c r="E34" s="23">
        <v>16</v>
      </c>
      <c r="F34" s="12" t="s">
        <v>492</v>
      </c>
      <c r="G34" s="18">
        <f t="shared" si="1"/>
        <v>840</v>
      </c>
      <c r="H34" s="14">
        <v>403</v>
      </c>
      <c r="I34" s="14">
        <v>437</v>
      </c>
      <c r="J34" s="14">
        <v>393</v>
      </c>
      <c r="K34" s="12" t="s">
        <v>201</v>
      </c>
      <c r="L34" s="18">
        <f t="shared" si="5"/>
        <v>76</v>
      </c>
      <c r="M34" s="14">
        <v>39</v>
      </c>
      <c r="N34" s="14">
        <v>37</v>
      </c>
      <c r="O34" s="23">
        <v>31</v>
      </c>
      <c r="P34" s="12" t="s">
        <v>303</v>
      </c>
      <c r="Q34" s="18">
        <f t="shared" si="4"/>
        <v>442</v>
      </c>
      <c r="R34" s="14">
        <v>214</v>
      </c>
      <c r="S34" s="14">
        <v>228</v>
      </c>
      <c r="T34" s="14">
        <v>164</v>
      </c>
    </row>
    <row r="35" spans="1:20" s="6" customFormat="1">
      <c r="A35" s="13" t="s">
        <v>493</v>
      </c>
      <c r="B35" s="17">
        <f t="shared" si="0"/>
        <v>35</v>
      </c>
      <c r="C35" s="17">
        <v>17</v>
      </c>
      <c r="D35" s="17">
        <v>18</v>
      </c>
      <c r="E35" s="22">
        <v>15</v>
      </c>
      <c r="F35" s="13" t="s">
        <v>494</v>
      </c>
      <c r="G35" s="17">
        <f t="shared" si="1"/>
        <v>966</v>
      </c>
      <c r="H35" s="17">
        <v>562</v>
      </c>
      <c r="I35" s="17">
        <v>404</v>
      </c>
      <c r="J35" s="17">
        <v>324</v>
      </c>
      <c r="K35" s="13" t="s">
        <v>91</v>
      </c>
      <c r="L35" s="17">
        <f t="shared" si="5"/>
        <v>38</v>
      </c>
      <c r="M35" s="17">
        <v>18</v>
      </c>
      <c r="N35" s="17">
        <v>20</v>
      </c>
      <c r="O35" s="22">
        <v>13</v>
      </c>
      <c r="P35" s="13" t="s">
        <v>495</v>
      </c>
      <c r="Q35" s="17">
        <f t="shared" si="4"/>
        <v>415</v>
      </c>
      <c r="R35" s="17">
        <v>195</v>
      </c>
      <c r="S35" s="17">
        <v>220</v>
      </c>
      <c r="T35" s="17">
        <v>153</v>
      </c>
    </row>
    <row r="36" spans="1:20">
      <c r="A36" s="12" t="s">
        <v>382</v>
      </c>
      <c r="B36" s="18">
        <f t="shared" si="0"/>
        <v>92</v>
      </c>
      <c r="C36" s="14">
        <v>39</v>
      </c>
      <c r="D36" s="14">
        <v>53</v>
      </c>
      <c r="E36" s="23">
        <v>39</v>
      </c>
      <c r="F36" s="12" t="s">
        <v>15</v>
      </c>
      <c r="G36" s="18">
        <f t="shared" si="1"/>
        <v>122</v>
      </c>
      <c r="H36" s="14">
        <v>65</v>
      </c>
      <c r="I36" s="14">
        <v>57</v>
      </c>
      <c r="J36" s="14">
        <v>36</v>
      </c>
      <c r="K36" s="12" t="s">
        <v>496</v>
      </c>
      <c r="L36" s="18">
        <f t="shared" si="5"/>
        <v>191</v>
      </c>
      <c r="M36" s="14">
        <v>91</v>
      </c>
      <c r="N36" s="14">
        <v>100</v>
      </c>
      <c r="O36" s="23">
        <v>75</v>
      </c>
      <c r="P36" s="12" t="s">
        <v>146</v>
      </c>
      <c r="Q36" s="18">
        <f t="shared" si="4"/>
        <v>767</v>
      </c>
      <c r="R36" s="14">
        <v>364</v>
      </c>
      <c r="S36" s="14">
        <v>403</v>
      </c>
      <c r="T36" s="14">
        <v>298</v>
      </c>
    </row>
    <row r="37" spans="1:20" s="6" customFormat="1">
      <c r="A37" s="13" t="s">
        <v>444</v>
      </c>
      <c r="B37" s="17">
        <f t="shared" si="0"/>
        <v>97</v>
      </c>
      <c r="C37" s="17">
        <v>45</v>
      </c>
      <c r="D37" s="17">
        <v>52</v>
      </c>
      <c r="E37" s="22">
        <v>33</v>
      </c>
      <c r="F37" s="13" t="s">
        <v>497</v>
      </c>
      <c r="G37" s="17">
        <f t="shared" si="1"/>
        <v>49</v>
      </c>
      <c r="H37" s="17">
        <v>23</v>
      </c>
      <c r="I37" s="17">
        <v>26</v>
      </c>
      <c r="J37" s="17">
        <v>21</v>
      </c>
      <c r="K37" s="13" t="s">
        <v>479</v>
      </c>
      <c r="L37" s="17">
        <f t="shared" si="5"/>
        <v>200</v>
      </c>
      <c r="M37" s="17">
        <v>89</v>
      </c>
      <c r="N37" s="17">
        <v>111</v>
      </c>
      <c r="O37" s="22">
        <v>73</v>
      </c>
      <c r="P37" s="13" t="s">
        <v>400</v>
      </c>
      <c r="Q37" s="17">
        <f t="shared" si="4"/>
        <v>161</v>
      </c>
      <c r="R37" s="17">
        <v>77</v>
      </c>
      <c r="S37" s="17">
        <v>84</v>
      </c>
      <c r="T37" s="17">
        <v>48</v>
      </c>
    </row>
    <row r="38" spans="1:20">
      <c r="A38" s="12" t="s">
        <v>47</v>
      </c>
      <c r="B38" s="18">
        <f t="shared" si="0"/>
        <v>38</v>
      </c>
      <c r="C38" s="14">
        <v>21</v>
      </c>
      <c r="D38" s="14">
        <v>17</v>
      </c>
      <c r="E38" s="23">
        <v>18</v>
      </c>
      <c r="F38" s="12" t="s">
        <v>250</v>
      </c>
      <c r="G38" s="18">
        <f t="shared" si="1"/>
        <v>102</v>
      </c>
      <c r="H38" s="14">
        <v>45</v>
      </c>
      <c r="I38" s="14">
        <v>57</v>
      </c>
      <c r="J38" s="14">
        <v>40</v>
      </c>
      <c r="K38" s="12" t="s">
        <v>465</v>
      </c>
      <c r="L38" s="18">
        <f t="shared" si="5"/>
        <v>336</v>
      </c>
      <c r="M38" s="14">
        <v>148</v>
      </c>
      <c r="N38" s="14">
        <v>188</v>
      </c>
      <c r="O38" s="23">
        <v>114</v>
      </c>
      <c r="P38" s="12" t="s">
        <v>498</v>
      </c>
      <c r="Q38" s="18">
        <f t="shared" si="4"/>
        <v>266</v>
      </c>
      <c r="R38" s="14">
        <v>125</v>
      </c>
      <c r="S38" s="14">
        <v>141</v>
      </c>
      <c r="T38" s="14">
        <v>84</v>
      </c>
    </row>
    <row r="39" spans="1:20" s="6" customFormat="1">
      <c r="A39" s="13" t="s">
        <v>499</v>
      </c>
      <c r="B39" s="17">
        <f t="shared" si="0"/>
        <v>63</v>
      </c>
      <c r="C39" s="17">
        <v>27</v>
      </c>
      <c r="D39" s="17">
        <v>36</v>
      </c>
      <c r="E39" s="22">
        <v>28</v>
      </c>
      <c r="F39" s="13" t="s">
        <v>500</v>
      </c>
      <c r="G39" s="17">
        <f t="shared" si="1"/>
        <v>84</v>
      </c>
      <c r="H39" s="17">
        <v>43</v>
      </c>
      <c r="I39" s="17">
        <v>41</v>
      </c>
      <c r="J39" s="17">
        <v>32</v>
      </c>
      <c r="K39" s="13" t="s">
        <v>489</v>
      </c>
      <c r="L39" s="17">
        <f t="shared" si="5"/>
        <v>352</v>
      </c>
      <c r="M39" s="17">
        <v>146</v>
      </c>
      <c r="N39" s="17">
        <v>206</v>
      </c>
      <c r="O39" s="22">
        <v>130</v>
      </c>
      <c r="P39" s="13" t="s">
        <v>501</v>
      </c>
      <c r="Q39" s="17">
        <f t="shared" si="4"/>
        <v>656</v>
      </c>
      <c r="R39" s="17">
        <v>296</v>
      </c>
      <c r="S39" s="17">
        <v>360</v>
      </c>
      <c r="T39" s="17">
        <v>235</v>
      </c>
    </row>
    <row r="40" spans="1:20">
      <c r="A40" s="12" t="s">
        <v>502</v>
      </c>
      <c r="B40" s="18">
        <f t="shared" si="0"/>
        <v>56</v>
      </c>
      <c r="C40" s="14">
        <v>22</v>
      </c>
      <c r="D40" s="14">
        <v>34</v>
      </c>
      <c r="E40" s="23">
        <v>21</v>
      </c>
      <c r="F40" s="12" t="s">
        <v>504</v>
      </c>
      <c r="G40" s="18">
        <f t="shared" si="1"/>
        <v>86</v>
      </c>
      <c r="H40" s="14">
        <v>39</v>
      </c>
      <c r="I40" s="14">
        <v>47</v>
      </c>
      <c r="J40" s="14">
        <v>36</v>
      </c>
      <c r="K40" s="12" t="s">
        <v>137</v>
      </c>
      <c r="L40" s="18">
        <f t="shared" si="5"/>
        <v>81</v>
      </c>
      <c r="M40" s="14">
        <v>35</v>
      </c>
      <c r="N40" s="14">
        <v>46</v>
      </c>
      <c r="O40" s="23">
        <v>30</v>
      </c>
      <c r="P40" s="12" t="s">
        <v>371</v>
      </c>
      <c r="Q40" s="18">
        <f t="shared" si="4"/>
        <v>304</v>
      </c>
      <c r="R40" s="14">
        <v>144</v>
      </c>
      <c r="S40" s="14">
        <v>160</v>
      </c>
      <c r="T40" s="14">
        <v>107</v>
      </c>
    </row>
    <row r="41" spans="1:20" s="6" customFormat="1">
      <c r="A41" s="13" t="s">
        <v>333</v>
      </c>
      <c r="B41" s="17">
        <f t="shared" si="0"/>
        <v>459</v>
      </c>
      <c r="C41" s="17">
        <v>204</v>
      </c>
      <c r="D41" s="17">
        <v>255</v>
      </c>
      <c r="E41" s="22">
        <v>239</v>
      </c>
      <c r="F41" s="13" t="s">
        <v>505</v>
      </c>
      <c r="G41" s="17">
        <f t="shared" si="1"/>
        <v>949</v>
      </c>
      <c r="H41" s="17">
        <v>461</v>
      </c>
      <c r="I41" s="17">
        <v>488</v>
      </c>
      <c r="J41" s="17">
        <v>337</v>
      </c>
      <c r="K41" s="13" t="s">
        <v>275</v>
      </c>
      <c r="L41" s="17">
        <f t="shared" si="5"/>
        <v>52</v>
      </c>
      <c r="M41" s="17">
        <v>22</v>
      </c>
      <c r="N41" s="17">
        <v>30</v>
      </c>
      <c r="O41" s="22">
        <v>21</v>
      </c>
      <c r="P41" s="13" t="s">
        <v>454</v>
      </c>
      <c r="Q41" s="17">
        <f t="shared" si="4"/>
        <v>471</v>
      </c>
      <c r="R41" s="17">
        <v>226</v>
      </c>
      <c r="S41" s="17">
        <v>245</v>
      </c>
      <c r="T41" s="17">
        <v>154</v>
      </c>
    </row>
    <row r="42" spans="1:20">
      <c r="A42" s="12" t="s">
        <v>506</v>
      </c>
      <c r="B42" s="18">
        <f t="shared" si="0"/>
        <v>302</v>
      </c>
      <c r="C42" s="14">
        <v>147</v>
      </c>
      <c r="D42" s="14">
        <v>155</v>
      </c>
      <c r="E42" s="23">
        <v>154</v>
      </c>
      <c r="F42" s="12" t="s">
        <v>321</v>
      </c>
      <c r="G42" s="18">
        <f t="shared" si="1"/>
        <v>625</v>
      </c>
      <c r="H42" s="14">
        <v>303</v>
      </c>
      <c r="I42" s="14">
        <v>322</v>
      </c>
      <c r="J42" s="14">
        <v>216</v>
      </c>
      <c r="K42" s="12" t="s">
        <v>507</v>
      </c>
      <c r="L42" s="18">
        <f t="shared" si="5"/>
        <v>95</v>
      </c>
      <c r="M42" s="14">
        <v>49</v>
      </c>
      <c r="N42" s="14">
        <v>46</v>
      </c>
      <c r="O42" s="23">
        <v>28</v>
      </c>
      <c r="P42" s="12" t="s">
        <v>370</v>
      </c>
      <c r="Q42" s="18">
        <f t="shared" si="4"/>
        <v>161</v>
      </c>
      <c r="R42" s="14">
        <v>81</v>
      </c>
      <c r="S42" s="14">
        <v>80</v>
      </c>
      <c r="T42" s="14">
        <v>54</v>
      </c>
    </row>
    <row r="43" spans="1:20" s="6" customFormat="1">
      <c r="A43" s="13" t="s">
        <v>298</v>
      </c>
      <c r="B43" s="17">
        <f t="shared" si="0"/>
        <v>303</v>
      </c>
      <c r="C43" s="17">
        <v>117</v>
      </c>
      <c r="D43" s="17">
        <v>186</v>
      </c>
      <c r="E43" s="22">
        <v>131</v>
      </c>
      <c r="F43" s="13" t="s">
        <v>314</v>
      </c>
      <c r="G43" s="17">
        <f t="shared" si="1"/>
        <v>329</v>
      </c>
      <c r="H43" s="17">
        <v>178</v>
      </c>
      <c r="I43" s="17">
        <v>151</v>
      </c>
      <c r="J43" s="17">
        <v>104</v>
      </c>
      <c r="K43" s="13" t="s">
        <v>429</v>
      </c>
      <c r="L43" s="17">
        <f t="shared" si="5"/>
        <v>35</v>
      </c>
      <c r="M43" s="17">
        <v>14</v>
      </c>
      <c r="N43" s="17">
        <v>21</v>
      </c>
      <c r="O43" s="22">
        <v>20</v>
      </c>
      <c r="P43" s="13" t="s">
        <v>508</v>
      </c>
      <c r="Q43" s="17">
        <f t="shared" si="4"/>
        <v>425</v>
      </c>
      <c r="R43" s="17">
        <v>182</v>
      </c>
      <c r="S43" s="17">
        <v>243</v>
      </c>
      <c r="T43" s="17">
        <v>115</v>
      </c>
    </row>
    <row r="44" spans="1:20">
      <c r="A44" s="12" t="s">
        <v>509</v>
      </c>
      <c r="B44" s="18">
        <f t="shared" si="0"/>
        <v>668</v>
      </c>
      <c r="C44" s="14">
        <v>267</v>
      </c>
      <c r="D44" s="14">
        <v>401</v>
      </c>
      <c r="E44" s="23">
        <v>275</v>
      </c>
      <c r="F44" s="12" t="s">
        <v>512</v>
      </c>
      <c r="G44" s="18">
        <f t="shared" si="1"/>
        <v>3937</v>
      </c>
      <c r="H44" s="14">
        <v>1958</v>
      </c>
      <c r="I44" s="14">
        <v>1979</v>
      </c>
      <c r="J44" s="14">
        <v>1495</v>
      </c>
      <c r="K44" s="12" t="s">
        <v>188</v>
      </c>
      <c r="L44" s="18">
        <f t="shared" si="5"/>
        <v>268</v>
      </c>
      <c r="M44" s="14">
        <v>129</v>
      </c>
      <c r="N44" s="14">
        <v>139</v>
      </c>
      <c r="O44" s="23">
        <v>103</v>
      </c>
      <c r="P44" s="12" t="s">
        <v>513</v>
      </c>
      <c r="Q44" s="18">
        <f t="shared" si="4"/>
        <v>191</v>
      </c>
      <c r="R44" s="14">
        <v>95</v>
      </c>
      <c r="S44" s="14">
        <v>96</v>
      </c>
      <c r="T44" s="14">
        <v>72</v>
      </c>
    </row>
    <row r="45" spans="1:20" s="6" customFormat="1">
      <c r="A45" s="13" t="s">
        <v>143</v>
      </c>
      <c r="B45" s="17">
        <f t="shared" si="0"/>
        <v>37</v>
      </c>
      <c r="C45" s="17">
        <v>21</v>
      </c>
      <c r="D45" s="17">
        <v>16</v>
      </c>
      <c r="E45" s="22">
        <v>16</v>
      </c>
      <c r="F45" s="13" t="s">
        <v>510</v>
      </c>
      <c r="G45" s="17">
        <f t="shared" si="1"/>
        <v>171</v>
      </c>
      <c r="H45" s="17">
        <v>80</v>
      </c>
      <c r="I45" s="17">
        <v>91</v>
      </c>
      <c r="J45" s="17">
        <v>66</v>
      </c>
      <c r="K45" s="13" t="s">
        <v>514</v>
      </c>
      <c r="L45" s="17">
        <f t="shared" si="5"/>
        <v>75</v>
      </c>
      <c r="M45" s="17">
        <v>36</v>
      </c>
      <c r="N45" s="17">
        <v>39</v>
      </c>
      <c r="O45" s="22">
        <v>26</v>
      </c>
      <c r="P45" s="13" t="s">
        <v>172</v>
      </c>
      <c r="Q45" s="17">
        <f t="shared" si="4"/>
        <v>70</v>
      </c>
      <c r="R45" s="17">
        <v>33</v>
      </c>
      <c r="S45" s="17">
        <v>37</v>
      </c>
      <c r="T45" s="17">
        <v>26</v>
      </c>
    </row>
    <row r="46" spans="1:20">
      <c r="A46" s="12" t="s">
        <v>515</v>
      </c>
      <c r="B46" s="18">
        <f t="shared" si="0"/>
        <v>726</v>
      </c>
      <c r="C46" s="14">
        <v>333</v>
      </c>
      <c r="D46" s="14">
        <v>393</v>
      </c>
      <c r="E46" s="23">
        <v>345</v>
      </c>
      <c r="F46" s="12" t="s">
        <v>516</v>
      </c>
      <c r="G46" s="18">
        <f t="shared" si="1"/>
        <v>80</v>
      </c>
      <c r="H46" s="14">
        <v>37</v>
      </c>
      <c r="I46" s="14">
        <v>43</v>
      </c>
      <c r="J46" s="14">
        <v>35</v>
      </c>
      <c r="K46" s="12" t="s">
        <v>121</v>
      </c>
      <c r="L46" s="18">
        <f t="shared" si="5"/>
        <v>125</v>
      </c>
      <c r="M46" s="14">
        <v>57</v>
      </c>
      <c r="N46" s="14">
        <v>68</v>
      </c>
      <c r="O46" s="23">
        <v>41</v>
      </c>
      <c r="P46" s="12" t="s">
        <v>517</v>
      </c>
      <c r="Q46" s="18">
        <f t="shared" si="4"/>
        <v>117</v>
      </c>
      <c r="R46" s="14">
        <v>59</v>
      </c>
      <c r="S46" s="14">
        <v>58</v>
      </c>
      <c r="T46" s="14">
        <v>38</v>
      </c>
    </row>
    <row r="47" spans="1:20" s="6" customFormat="1">
      <c r="A47" s="13" t="s">
        <v>262</v>
      </c>
      <c r="B47" s="17">
        <f t="shared" si="0"/>
        <v>20</v>
      </c>
      <c r="C47" s="17">
        <v>10</v>
      </c>
      <c r="D47" s="17">
        <v>10</v>
      </c>
      <c r="E47" s="22">
        <v>11</v>
      </c>
      <c r="F47" s="13" t="s">
        <v>215</v>
      </c>
      <c r="G47" s="17">
        <f t="shared" si="1"/>
        <v>1265</v>
      </c>
      <c r="H47" s="17">
        <v>611</v>
      </c>
      <c r="I47" s="17">
        <v>654</v>
      </c>
      <c r="J47" s="17">
        <v>424</v>
      </c>
      <c r="K47" s="13" t="s">
        <v>518</v>
      </c>
      <c r="L47" s="17">
        <f t="shared" si="5"/>
        <v>163</v>
      </c>
      <c r="M47" s="17">
        <v>83</v>
      </c>
      <c r="N47" s="17">
        <v>80</v>
      </c>
      <c r="O47" s="22">
        <v>55</v>
      </c>
      <c r="P47" s="13" t="s">
        <v>519</v>
      </c>
      <c r="Q47" s="17">
        <f t="shared" si="4"/>
        <v>126</v>
      </c>
      <c r="R47" s="17">
        <v>59</v>
      </c>
      <c r="S47" s="17">
        <v>67</v>
      </c>
      <c r="T47" s="17">
        <v>44</v>
      </c>
    </row>
    <row r="48" spans="1:20">
      <c r="A48" s="12" t="s">
        <v>520</v>
      </c>
      <c r="B48" s="18">
        <f t="shared" si="0"/>
        <v>204</v>
      </c>
      <c r="C48" s="14">
        <v>98</v>
      </c>
      <c r="D48" s="14">
        <v>106</v>
      </c>
      <c r="E48" s="23">
        <v>89</v>
      </c>
      <c r="F48" s="12" t="s">
        <v>521</v>
      </c>
      <c r="G48" s="18">
        <f t="shared" si="1"/>
        <v>867</v>
      </c>
      <c r="H48" s="14">
        <v>428</v>
      </c>
      <c r="I48" s="14">
        <v>439</v>
      </c>
      <c r="J48" s="14">
        <v>277</v>
      </c>
      <c r="K48" s="12" t="s">
        <v>522</v>
      </c>
      <c r="L48" s="18">
        <f t="shared" si="5"/>
        <v>126</v>
      </c>
      <c r="M48" s="14">
        <v>57</v>
      </c>
      <c r="N48" s="14">
        <v>69</v>
      </c>
      <c r="O48" s="23">
        <v>33</v>
      </c>
      <c r="P48" s="12" t="s">
        <v>417</v>
      </c>
      <c r="Q48" s="18">
        <f t="shared" si="4"/>
        <v>134</v>
      </c>
      <c r="R48" s="14">
        <v>67</v>
      </c>
      <c r="S48" s="14">
        <v>67</v>
      </c>
      <c r="T48" s="14">
        <v>47</v>
      </c>
    </row>
    <row r="49" spans="1:20" s="6" customFormat="1">
      <c r="A49" s="13" t="s">
        <v>328</v>
      </c>
      <c r="B49" s="17">
        <f t="shared" si="0"/>
        <v>347</v>
      </c>
      <c r="C49" s="17">
        <v>163</v>
      </c>
      <c r="D49" s="17">
        <v>184</v>
      </c>
      <c r="E49" s="22">
        <v>153</v>
      </c>
      <c r="F49" s="13" t="s">
        <v>297</v>
      </c>
      <c r="G49" s="17">
        <f t="shared" si="1"/>
        <v>497</v>
      </c>
      <c r="H49" s="17">
        <v>244</v>
      </c>
      <c r="I49" s="17">
        <v>253</v>
      </c>
      <c r="J49" s="17">
        <v>177</v>
      </c>
      <c r="K49" s="13" t="s">
        <v>524</v>
      </c>
      <c r="L49" s="17">
        <f t="shared" si="5"/>
        <v>523</v>
      </c>
      <c r="M49" s="17">
        <v>225</v>
      </c>
      <c r="N49" s="17">
        <v>298</v>
      </c>
      <c r="O49" s="22">
        <v>167</v>
      </c>
      <c r="P49" s="13" t="s">
        <v>525</v>
      </c>
      <c r="Q49" s="17">
        <f t="shared" si="4"/>
        <v>265</v>
      </c>
      <c r="R49" s="17">
        <v>120</v>
      </c>
      <c r="S49" s="17">
        <v>145</v>
      </c>
      <c r="T49" s="17">
        <v>92</v>
      </c>
    </row>
    <row r="50" spans="1:20">
      <c r="A50" s="12" t="s">
        <v>490</v>
      </c>
      <c r="B50" s="18">
        <f t="shared" si="0"/>
        <v>35</v>
      </c>
      <c r="C50" s="14">
        <v>14</v>
      </c>
      <c r="D50" s="14">
        <v>21</v>
      </c>
      <c r="E50" s="23">
        <v>12</v>
      </c>
      <c r="F50" s="12" t="s">
        <v>396</v>
      </c>
      <c r="G50" s="18">
        <f t="shared" si="1"/>
        <v>774</v>
      </c>
      <c r="H50" s="14">
        <v>391</v>
      </c>
      <c r="I50" s="14">
        <v>383</v>
      </c>
      <c r="J50" s="14">
        <v>255</v>
      </c>
      <c r="K50" s="12" t="s">
        <v>107</v>
      </c>
      <c r="L50" s="18">
        <f t="shared" si="5"/>
        <v>187</v>
      </c>
      <c r="M50" s="14">
        <v>91</v>
      </c>
      <c r="N50" s="14">
        <v>96</v>
      </c>
      <c r="O50" s="23">
        <v>70</v>
      </c>
      <c r="P50" s="12" t="s">
        <v>281</v>
      </c>
      <c r="Q50" s="18">
        <f t="shared" si="4"/>
        <v>328</v>
      </c>
      <c r="R50" s="14">
        <v>159</v>
      </c>
      <c r="S50" s="14">
        <v>169</v>
      </c>
      <c r="T50" s="14">
        <v>108</v>
      </c>
    </row>
    <row r="51" spans="1:20" s="6" customFormat="1">
      <c r="A51" s="13" t="s">
        <v>526</v>
      </c>
      <c r="B51" s="17">
        <f t="shared" si="0"/>
        <v>151</v>
      </c>
      <c r="C51" s="17">
        <v>58</v>
      </c>
      <c r="D51" s="17">
        <v>93</v>
      </c>
      <c r="E51" s="22">
        <v>72</v>
      </c>
      <c r="F51" s="13" t="s">
        <v>280</v>
      </c>
      <c r="G51" s="17">
        <f t="shared" si="1"/>
        <v>335</v>
      </c>
      <c r="H51" s="17">
        <v>157</v>
      </c>
      <c r="I51" s="17">
        <v>178</v>
      </c>
      <c r="J51" s="17">
        <v>102</v>
      </c>
      <c r="K51" s="13" t="s">
        <v>383</v>
      </c>
      <c r="L51" s="17">
        <f t="shared" si="5"/>
        <v>133</v>
      </c>
      <c r="M51" s="17">
        <v>60</v>
      </c>
      <c r="N51" s="17">
        <v>73</v>
      </c>
      <c r="O51" s="22">
        <v>44</v>
      </c>
      <c r="P51" s="13" t="s">
        <v>527</v>
      </c>
      <c r="Q51" s="17">
        <f t="shared" si="4"/>
        <v>0</v>
      </c>
      <c r="R51" s="40" t="s">
        <v>477</v>
      </c>
      <c r="S51" s="40" t="s">
        <v>477</v>
      </c>
      <c r="T51" s="40" t="s">
        <v>477</v>
      </c>
    </row>
    <row r="52" spans="1:20">
      <c r="A52" s="12" t="s">
        <v>528</v>
      </c>
      <c r="B52" s="18">
        <f t="shared" si="0"/>
        <v>125</v>
      </c>
      <c r="C52" s="14">
        <v>53</v>
      </c>
      <c r="D52" s="14">
        <v>72</v>
      </c>
      <c r="E52" s="23">
        <v>57</v>
      </c>
      <c r="F52" s="12" t="s">
        <v>529</v>
      </c>
      <c r="G52" s="18">
        <f t="shared" si="1"/>
        <v>441</v>
      </c>
      <c r="H52" s="14">
        <v>179</v>
      </c>
      <c r="I52" s="14">
        <v>262</v>
      </c>
      <c r="J52" s="14">
        <v>130</v>
      </c>
      <c r="K52" s="12" t="s">
        <v>530</v>
      </c>
      <c r="L52" s="18">
        <f t="shared" si="5"/>
        <v>637</v>
      </c>
      <c r="M52" s="14">
        <v>294</v>
      </c>
      <c r="N52" s="14">
        <v>343</v>
      </c>
      <c r="O52" s="23">
        <v>226</v>
      </c>
      <c r="P52" s="12" t="s">
        <v>286</v>
      </c>
      <c r="Q52" s="18">
        <f t="shared" si="4"/>
        <v>0</v>
      </c>
      <c r="R52" s="41" t="s">
        <v>531</v>
      </c>
      <c r="S52" s="41" t="s">
        <v>531</v>
      </c>
      <c r="T52" s="41" t="s">
        <v>531</v>
      </c>
    </row>
    <row r="53" spans="1:20" s="6" customFormat="1">
      <c r="A53" s="13" t="s">
        <v>177</v>
      </c>
      <c r="B53" s="17">
        <f t="shared" si="0"/>
        <v>154</v>
      </c>
      <c r="C53" s="17">
        <v>75</v>
      </c>
      <c r="D53" s="17">
        <v>79</v>
      </c>
      <c r="E53" s="22">
        <v>61</v>
      </c>
      <c r="F53" s="13" t="s">
        <v>322</v>
      </c>
      <c r="G53" s="17">
        <f t="shared" si="1"/>
        <v>894</v>
      </c>
      <c r="H53" s="17">
        <v>439</v>
      </c>
      <c r="I53" s="17">
        <v>455</v>
      </c>
      <c r="J53" s="17">
        <v>301</v>
      </c>
      <c r="K53" s="13" t="s">
        <v>111</v>
      </c>
      <c r="L53" s="17">
        <f t="shared" si="5"/>
        <v>376</v>
      </c>
      <c r="M53" s="17">
        <v>183</v>
      </c>
      <c r="N53" s="17">
        <v>193</v>
      </c>
      <c r="O53" s="22">
        <v>135</v>
      </c>
      <c r="P53" s="31" t="s">
        <v>293</v>
      </c>
      <c r="Q53" s="32">
        <f>SUM(Q30:Q52)</f>
        <v>6438</v>
      </c>
      <c r="R53" s="32">
        <f>SUM(R30:R52)</f>
        <v>3023</v>
      </c>
      <c r="S53" s="32">
        <f>SUM(S30:S52)</f>
        <v>3415</v>
      </c>
      <c r="T53" s="32">
        <f>SUM(T30:T52)</f>
        <v>2251</v>
      </c>
    </row>
    <row r="54" spans="1:20">
      <c r="A54" s="12" t="s">
        <v>534</v>
      </c>
      <c r="B54" s="18">
        <f t="shared" si="0"/>
        <v>3912</v>
      </c>
      <c r="C54" s="14">
        <v>1833</v>
      </c>
      <c r="D54" s="14">
        <v>2079</v>
      </c>
      <c r="E54" s="23">
        <v>1535</v>
      </c>
      <c r="F54" s="12" t="s">
        <v>169</v>
      </c>
      <c r="G54" s="18">
        <f t="shared" si="1"/>
        <v>227</v>
      </c>
      <c r="H54" s="14">
        <v>112</v>
      </c>
      <c r="I54" s="14">
        <v>115</v>
      </c>
      <c r="J54" s="14">
        <v>76</v>
      </c>
      <c r="K54" s="12" t="s">
        <v>180</v>
      </c>
      <c r="L54" s="18">
        <f t="shared" si="5"/>
        <v>91</v>
      </c>
      <c r="M54" s="14">
        <v>49</v>
      </c>
      <c r="N54" s="14">
        <v>42</v>
      </c>
      <c r="O54" s="23">
        <v>34</v>
      </c>
      <c r="P54" s="12"/>
      <c r="Q54" s="14"/>
      <c r="R54" s="14"/>
      <c r="S54" s="14"/>
      <c r="T54" s="14"/>
    </row>
    <row r="55" spans="1:20" s="6" customFormat="1">
      <c r="A55" s="13" t="s">
        <v>430</v>
      </c>
      <c r="B55" s="17">
        <f t="shared" si="0"/>
        <v>1899</v>
      </c>
      <c r="C55" s="17">
        <v>892</v>
      </c>
      <c r="D55" s="17">
        <v>1007</v>
      </c>
      <c r="E55" s="22">
        <v>861</v>
      </c>
      <c r="F55" s="13" t="s">
        <v>532</v>
      </c>
      <c r="G55" s="17">
        <f t="shared" si="1"/>
        <v>564</v>
      </c>
      <c r="H55" s="17">
        <v>281</v>
      </c>
      <c r="I55" s="17">
        <v>283</v>
      </c>
      <c r="J55" s="17">
        <v>194</v>
      </c>
      <c r="K55" s="31" t="s">
        <v>222</v>
      </c>
      <c r="L55" s="32">
        <f>SUM(L33:L54)</f>
        <v>4261</v>
      </c>
      <c r="M55" s="32">
        <f>SUM(M33:M54)</f>
        <v>1959</v>
      </c>
      <c r="N55" s="32">
        <f>SUM(N33:N54)</f>
        <v>2302</v>
      </c>
      <c r="O55" s="33">
        <f>SUM(O33:O54)</f>
        <v>1510</v>
      </c>
      <c r="P55" s="37" t="s">
        <v>304</v>
      </c>
      <c r="Q55" s="32">
        <f>L31+L55+Q8+Q28+Q53</f>
        <v>103746</v>
      </c>
      <c r="R55" s="32">
        <f>M31+M55+R8+R28+R53</f>
        <v>49561</v>
      </c>
      <c r="S55" s="32">
        <f>N31+N55+S8+S28+S53</f>
        <v>54185</v>
      </c>
      <c r="T55" s="32">
        <f>O31+O55+T8+T28+T53</f>
        <v>40303</v>
      </c>
    </row>
    <row r="56" spans="1:20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</row>
  </sheetData>
  <mergeCells count="14">
    <mergeCell ref="A1:H1"/>
    <mergeCell ref="A2:H2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  <mergeCell ref="T4:T5"/>
  </mergeCells>
  <phoneticPr fontId="19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xl/worksheets/sheet10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M13"/>
  <sheetViews>
    <sheetView workbookViewId="0">
      <selection activeCell="L12" sqref="L12"/>
    </sheetView>
  </sheetViews>
  <sheetFormatPr defaultRowHeight="13.5"/>
  <cols>
    <col min="1" max="12" width="7.125" style="2" customWidth="1"/>
    <col min="13" max="16384" width="9" style="122" customWidth="1"/>
  </cols>
  <sheetData>
    <row r="1" spans="1:13" ht="14.25">
      <c r="A1" s="3" t="s">
        <v>360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>
      <c r="A2" s="4"/>
      <c r="C2" s="4"/>
      <c r="D2" s="4"/>
      <c r="E2" s="4"/>
      <c r="F2" s="4"/>
      <c r="G2" s="4"/>
      <c r="H2" s="4"/>
      <c r="I2" s="4"/>
      <c r="J2" s="4"/>
      <c r="K2" s="4"/>
      <c r="L2" s="5" t="s">
        <v>3</v>
      </c>
    </row>
    <row r="3" spans="1:13" ht="21.75" customHeight="1">
      <c r="A3" s="83" t="s">
        <v>40</v>
      </c>
      <c r="B3" s="149" t="s">
        <v>313</v>
      </c>
      <c r="C3" s="127" t="s">
        <v>315</v>
      </c>
      <c r="D3" s="127" t="s">
        <v>318</v>
      </c>
      <c r="E3" s="127" t="s">
        <v>185</v>
      </c>
      <c r="F3" s="127"/>
      <c r="G3" s="127"/>
      <c r="H3" s="127" t="s">
        <v>388</v>
      </c>
      <c r="I3" s="127"/>
      <c r="J3" s="127"/>
      <c r="K3" s="194" t="s">
        <v>55</v>
      </c>
      <c r="L3" s="197" t="s">
        <v>420</v>
      </c>
    </row>
    <row r="4" spans="1:13" ht="21.75" customHeight="1">
      <c r="A4" s="83"/>
      <c r="B4" s="149"/>
      <c r="C4" s="127"/>
      <c r="D4" s="127"/>
      <c r="E4" s="127" t="s">
        <v>421</v>
      </c>
      <c r="F4" s="127" t="s">
        <v>422</v>
      </c>
      <c r="G4" s="127" t="s">
        <v>423</v>
      </c>
      <c r="H4" s="127" t="s">
        <v>183</v>
      </c>
      <c r="I4" s="127" t="s">
        <v>424</v>
      </c>
      <c r="J4" s="127" t="s">
        <v>423</v>
      </c>
      <c r="K4" s="127"/>
      <c r="L4" s="98"/>
    </row>
    <row r="5" spans="1:13">
      <c r="A5" s="154" t="s">
        <v>29</v>
      </c>
      <c r="B5" s="189">
        <v>107387</v>
      </c>
      <c r="C5" s="192">
        <v>51212</v>
      </c>
      <c r="D5" s="192">
        <v>56175</v>
      </c>
      <c r="E5" s="192">
        <v>979</v>
      </c>
      <c r="F5" s="192">
        <v>1217</v>
      </c>
      <c r="G5" s="192">
        <v>-238</v>
      </c>
      <c r="H5" s="192">
        <v>2915</v>
      </c>
      <c r="I5" s="192">
        <v>3397</v>
      </c>
      <c r="J5" s="192">
        <v>-482</v>
      </c>
      <c r="K5" s="192">
        <v>-32</v>
      </c>
      <c r="L5" s="192">
        <v>-752</v>
      </c>
    </row>
    <row r="6" spans="1:13">
      <c r="A6" s="135">
        <v>23</v>
      </c>
      <c r="B6" s="189">
        <v>106628</v>
      </c>
      <c r="C6" s="192">
        <v>50861</v>
      </c>
      <c r="D6" s="192">
        <v>55767</v>
      </c>
      <c r="E6" s="192">
        <v>938</v>
      </c>
      <c r="F6" s="192">
        <v>1238</v>
      </c>
      <c r="G6" s="192">
        <v>-300</v>
      </c>
      <c r="H6" s="192">
        <v>3132</v>
      </c>
      <c r="I6" s="192">
        <v>3549</v>
      </c>
      <c r="J6" s="192">
        <v>-417</v>
      </c>
      <c r="K6" s="192">
        <v>-85</v>
      </c>
      <c r="L6" s="192">
        <v>-759</v>
      </c>
    </row>
    <row r="7" spans="1:13" s="188" customFormat="1">
      <c r="A7" s="154">
        <v>24</v>
      </c>
      <c r="B7" s="189">
        <v>105762</v>
      </c>
      <c r="C7" s="192">
        <v>50521</v>
      </c>
      <c r="D7" s="192">
        <v>55241</v>
      </c>
      <c r="E7" s="192">
        <v>935</v>
      </c>
      <c r="F7" s="192">
        <v>1224</v>
      </c>
      <c r="G7" s="192">
        <v>-289</v>
      </c>
      <c r="H7" s="192">
        <v>3156</v>
      </c>
      <c r="I7" s="192">
        <v>3723</v>
      </c>
      <c r="J7" s="192">
        <v>-567</v>
      </c>
      <c r="K7" s="195" t="s">
        <v>129</v>
      </c>
      <c r="L7" s="192">
        <v>-866</v>
      </c>
      <c r="M7" s="188"/>
    </row>
    <row r="8" spans="1:13">
      <c r="A8" s="154">
        <v>25</v>
      </c>
      <c r="B8" s="189">
        <v>104958</v>
      </c>
      <c r="C8" s="192">
        <v>50130</v>
      </c>
      <c r="D8" s="192">
        <v>54828</v>
      </c>
      <c r="E8" s="192">
        <v>880</v>
      </c>
      <c r="F8" s="192">
        <v>1272</v>
      </c>
      <c r="G8" s="192">
        <v>-392</v>
      </c>
      <c r="H8" s="192">
        <v>3168</v>
      </c>
      <c r="I8" s="192">
        <v>3580</v>
      </c>
      <c r="J8" s="192">
        <v>-412</v>
      </c>
      <c r="K8" s="195" t="s">
        <v>129</v>
      </c>
      <c r="L8" s="192">
        <v>-804</v>
      </c>
    </row>
    <row r="9" spans="1:13">
      <c r="A9" s="154">
        <v>26</v>
      </c>
      <c r="B9" s="189">
        <v>104108</v>
      </c>
      <c r="C9" s="192">
        <v>49679</v>
      </c>
      <c r="D9" s="192">
        <v>54429</v>
      </c>
      <c r="E9" s="192">
        <v>850</v>
      </c>
      <c r="F9" s="192">
        <v>1319</v>
      </c>
      <c r="G9" s="192">
        <v>-469</v>
      </c>
      <c r="H9" s="192">
        <v>3128</v>
      </c>
      <c r="I9" s="192">
        <v>3509</v>
      </c>
      <c r="J9" s="192">
        <v>-381</v>
      </c>
      <c r="K9" s="195" t="s">
        <v>129</v>
      </c>
      <c r="L9" s="192">
        <v>-850</v>
      </c>
    </row>
    <row r="10" spans="1:13">
      <c r="A10" s="155">
        <v>27</v>
      </c>
      <c r="B10" s="190">
        <v>103150</v>
      </c>
      <c r="C10" s="193">
        <v>49245</v>
      </c>
      <c r="D10" s="193">
        <v>53905</v>
      </c>
      <c r="E10" s="193">
        <v>900</v>
      </c>
      <c r="F10" s="193">
        <v>1366</v>
      </c>
      <c r="G10" s="192">
        <v>-466</v>
      </c>
      <c r="H10" s="193">
        <v>3067</v>
      </c>
      <c r="I10" s="193">
        <v>3559</v>
      </c>
      <c r="J10" s="193">
        <v>-492</v>
      </c>
      <c r="K10" s="196" t="s">
        <v>129</v>
      </c>
      <c r="L10" s="193">
        <v>-958</v>
      </c>
    </row>
    <row r="11" spans="1:13">
      <c r="A11" s="126" t="s">
        <v>175</v>
      </c>
      <c r="B11" s="191"/>
      <c r="C11" s="191"/>
      <c r="D11" s="191"/>
      <c r="E11" s="191"/>
      <c r="F11" s="191"/>
      <c r="G11" s="191"/>
      <c r="L11" s="5" t="s">
        <v>27</v>
      </c>
      <c r="M11" s="122"/>
    </row>
    <row r="12" spans="1:13">
      <c r="M12" s="122"/>
    </row>
    <row r="13" spans="1:13">
      <c r="M13" s="122"/>
    </row>
  </sheetData>
  <mergeCells count="8">
    <mergeCell ref="E3:G3"/>
    <mergeCell ref="H3:J3"/>
    <mergeCell ref="A3:A4"/>
    <mergeCell ref="B3:B4"/>
    <mergeCell ref="C3:C4"/>
    <mergeCell ref="D3:D4"/>
    <mergeCell ref="K3:K4"/>
    <mergeCell ref="L3:L4"/>
  </mergeCells>
  <phoneticPr fontId="19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xl/worksheets/sheet11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J19"/>
  <sheetViews>
    <sheetView workbookViewId="0">
      <selection activeCell="A19" sqref="A19:D19"/>
    </sheetView>
  </sheetViews>
  <sheetFormatPr defaultRowHeight="13.5"/>
  <cols>
    <col min="1" max="1" width="13.625" style="122" customWidth="1"/>
    <col min="2" max="7" width="8.125" style="122" customWidth="1"/>
    <col min="8" max="16384" width="9" style="122" customWidth="1"/>
  </cols>
  <sheetData>
    <row r="1" spans="1:10" ht="14.25">
      <c r="A1" s="106" t="s">
        <v>390</v>
      </c>
      <c r="I1" s="108"/>
      <c r="J1" s="108"/>
    </row>
    <row r="2" spans="1:10" ht="14.25">
      <c r="A2" s="106"/>
      <c r="I2" s="95" t="s">
        <v>425</v>
      </c>
      <c r="J2" s="95"/>
    </row>
    <row r="3" spans="1:10">
      <c r="A3" s="83" t="s">
        <v>272</v>
      </c>
      <c r="B3" s="98" t="s">
        <v>10</v>
      </c>
      <c r="C3" s="142"/>
      <c r="D3" s="83"/>
      <c r="E3" s="127" t="s">
        <v>61</v>
      </c>
      <c r="F3" s="127"/>
      <c r="G3" s="98"/>
      <c r="H3" s="127" t="s">
        <v>348</v>
      </c>
      <c r="I3" s="127"/>
      <c r="J3" s="98"/>
    </row>
    <row r="4" spans="1:10">
      <c r="A4" s="83"/>
      <c r="B4" s="127" t="s">
        <v>427</v>
      </c>
      <c r="C4" s="127" t="s">
        <v>315</v>
      </c>
      <c r="D4" s="98" t="s">
        <v>318</v>
      </c>
      <c r="E4" s="127" t="s">
        <v>427</v>
      </c>
      <c r="F4" s="127" t="s">
        <v>315</v>
      </c>
      <c r="G4" s="98" t="s">
        <v>318</v>
      </c>
      <c r="H4" s="127" t="s">
        <v>427</v>
      </c>
      <c r="I4" s="127" t="s">
        <v>315</v>
      </c>
      <c r="J4" s="98" t="s">
        <v>318</v>
      </c>
    </row>
    <row r="5" spans="1:10">
      <c r="A5" s="198" t="s">
        <v>93</v>
      </c>
      <c r="B5" s="2">
        <f>SUM(B6:B17)</f>
        <v>807</v>
      </c>
      <c r="C5" s="2">
        <f>SUM(C6:C17)</f>
        <v>325</v>
      </c>
      <c r="D5" s="2">
        <f>SUM(D6:D17)</f>
        <v>482</v>
      </c>
      <c r="E5" s="2">
        <f>F5+G5</f>
        <v>699</v>
      </c>
      <c r="F5" s="2">
        <v>245</v>
      </c>
      <c r="G5" s="2">
        <v>454</v>
      </c>
      <c r="H5" s="2">
        <f>SUM(H6:H17)</f>
        <v>575</v>
      </c>
      <c r="I5" s="2">
        <v>212</v>
      </c>
      <c r="J5" s="2">
        <f t="shared" ref="J5:J11" si="0">H5-I5</f>
        <v>363</v>
      </c>
    </row>
    <row r="6" spans="1:10">
      <c r="A6" s="199" t="s">
        <v>126</v>
      </c>
      <c r="B6" s="4">
        <f>SUM(C6:D6)</f>
        <v>182</v>
      </c>
      <c r="C6" s="4">
        <v>94</v>
      </c>
      <c r="D6" s="4">
        <v>88</v>
      </c>
      <c r="E6" s="4">
        <f>F6+G6</f>
        <v>125</v>
      </c>
      <c r="F6" s="4">
        <v>60</v>
      </c>
      <c r="G6" s="4">
        <v>65</v>
      </c>
      <c r="H6" s="4">
        <v>111</v>
      </c>
      <c r="I6" s="4">
        <v>54</v>
      </c>
      <c r="J6" s="4">
        <f t="shared" si="0"/>
        <v>57</v>
      </c>
    </row>
    <row r="7" spans="1:10">
      <c r="A7" s="135" t="s">
        <v>300</v>
      </c>
      <c r="B7" s="4">
        <f>SUM(C7:D7)</f>
        <v>174</v>
      </c>
      <c r="C7" s="4">
        <v>32</v>
      </c>
      <c r="D7" s="4">
        <v>142</v>
      </c>
      <c r="E7" s="4">
        <f>F7+G7</f>
        <v>191</v>
      </c>
      <c r="F7" s="4">
        <v>35</v>
      </c>
      <c r="G7" s="4">
        <v>156</v>
      </c>
      <c r="H7" s="4">
        <v>123</v>
      </c>
      <c r="I7" s="4">
        <v>26</v>
      </c>
      <c r="J7" s="4">
        <f t="shared" si="0"/>
        <v>97</v>
      </c>
    </row>
    <row r="8" spans="1:10">
      <c r="A8" s="135" t="s">
        <v>428</v>
      </c>
      <c r="B8" s="4">
        <f>SUM(C8:D8)</f>
        <v>86</v>
      </c>
      <c r="C8" s="4">
        <v>6</v>
      </c>
      <c r="D8" s="4">
        <v>80</v>
      </c>
      <c r="E8" s="4">
        <f>F8+G8</f>
        <v>70</v>
      </c>
      <c r="F8" s="4">
        <v>5</v>
      </c>
      <c r="G8" s="4">
        <v>65</v>
      </c>
      <c r="H8" s="4">
        <v>85</v>
      </c>
      <c r="I8" s="4">
        <v>9</v>
      </c>
      <c r="J8" s="4">
        <f t="shared" si="0"/>
        <v>76</v>
      </c>
    </row>
    <row r="9" spans="1:10">
      <c r="A9" s="135" t="s">
        <v>241</v>
      </c>
      <c r="B9" s="5" t="s">
        <v>78</v>
      </c>
      <c r="C9" s="5" t="s">
        <v>78</v>
      </c>
      <c r="D9" s="5" t="s">
        <v>78</v>
      </c>
      <c r="E9" s="5">
        <v>3</v>
      </c>
      <c r="F9" s="5" t="s">
        <v>78</v>
      </c>
      <c r="G9" s="4">
        <v>3</v>
      </c>
      <c r="H9" s="5">
        <v>4</v>
      </c>
      <c r="I9" s="5">
        <v>2</v>
      </c>
      <c r="J9" s="4">
        <f t="shared" si="0"/>
        <v>2</v>
      </c>
    </row>
    <row r="10" spans="1:10">
      <c r="A10" s="135" t="s">
        <v>145</v>
      </c>
      <c r="B10" s="4">
        <f>SUM(C10:D10)</f>
        <v>37</v>
      </c>
      <c r="C10" s="4">
        <v>31</v>
      </c>
      <c r="D10" s="4">
        <v>6</v>
      </c>
      <c r="E10" s="4">
        <f>F10+G10</f>
        <v>27</v>
      </c>
      <c r="F10" s="4">
        <v>14</v>
      </c>
      <c r="G10" s="4">
        <v>13</v>
      </c>
      <c r="H10" s="4">
        <v>41</v>
      </c>
      <c r="I10" s="4">
        <v>28</v>
      </c>
      <c r="J10" s="4">
        <f t="shared" si="0"/>
        <v>13</v>
      </c>
    </row>
    <row r="11" spans="1:10">
      <c r="A11" s="135" t="s">
        <v>431</v>
      </c>
      <c r="B11" s="4">
        <f>SUM(C11:D11)</f>
        <v>40</v>
      </c>
      <c r="C11" s="4">
        <v>1</v>
      </c>
      <c r="D11" s="4">
        <v>39</v>
      </c>
      <c r="E11" s="4">
        <f>F11+G11</f>
        <v>56</v>
      </c>
      <c r="F11" s="4">
        <v>1</v>
      </c>
      <c r="G11" s="4">
        <v>55</v>
      </c>
      <c r="H11" s="4">
        <v>60</v>
      </c>
      <c r="I11" s="4">
        <v>12</v>
      </c>
      <c r="J11" s="4">
        <f t="shared" si="0"/>
        <v>48</v>
      </c>
    </row>
    <row r="12" spans="1:10">
      <c r="A12" s="135" t="s">
        <v>432</v>
      </c>
      <c r="B12" s="5" t="s">
        <v>78</v>
      </c>
      <c r="C12" s="5" t="s">
        <v>78</v>
      </c>
      <c r="D12" s="5" t="s">
        <v>78</v>
      </c>
      <c r="E12" s="5" t="s">
        <v>78</v>
      </c>
      <c r="F12" s="5" t="s">
        <v>78</v>
      </c>
      <c r="G12" s="5" t="s">
        <v>78</v>
      </c>
      <c r="H12" s="5" t="s">
        <v>78</v>
      </c>
      <c r="I12" s="5" t="s">
        <v>78</v>
      </c>
      <c r="J12" s="5" t="s">
        <v>78</v>
      </c>
    </row>
    <row r="13" spans="1:10">
      <c r="A13" s="135" t="s">
        <v>433</v>
      </c>
      <c r="B13" s="4">
        <f>SUM(C13:D13)</f>
        <v>5</v>
      </c>
      <c r="C13" s="4">
        <v>4</v>
      </c>
      <c r="D13" s="4">
        <v>1</v>
      </c>
      <c r="E13" s="4">
        <f>F13+G13</f>
        <v>5</v>
      </c>
      <c r="F13" s="4">
        <v>3</v>
      </c>
      <c r="G13" s="4">
        <v>2</v>
      </c>
      <c r="H13" s="4">
        <v>4</v>
      </c>
      <c r="I13" s="4">
        <v>3</v>
      </c>
      <c r="J13" s="4">
        <f>H13-I13</f>
        <v>1</v>
      </c>
    </row>
    <row r="14" spans="1:10">
      <c r="A14" s="135" t="s">
        <v>434</v>
      </c>
      <c r="B14" s="4">
        <f>SUM(C14:D14)</f>
        <v>12</v>
      </c>
      <c r="C14" s="4">
        <v>9</v>
      </c>
      <c r="D14" s="4">
        <v>3</v>
      </c>
      <c r="E14" s="4">
        <f>F14+G14</f>
        <v>9</v>
      </c>
      <c r="F14" s="4">
        <v>8</v>
      </c>
      <c r="G14" s="4">
        <v>1</v>
      </c>
      <c r="H14" s="4">
        <v>7</v>
      </c>
      <c r="I14" s="4">
        <v>4</v>
      </c>
      <c r="J14" s="4">
        <f>H14-I14</f>
        <v>3</v>
      </c>
    </row>
    <row r="15" spans="1:10">
      <c r="A15" s="135" t="s">
        <v>435</v>
      </c>
      <c r="B15" s="4">
        <f>SUM(C15:D15)</f>
        <v>175</v>
      </c>
      <c r="C15" s="4">
        <v>104</v>
      </c>
      <c r="D15" s="4">
        <v>71</v>
      </c>
      <c r="E15" s="4">
        <f>F15+G15</f>
        <v>71</v>
      </c>
      <c r="F15" s="4">
        <v>38</v>
      </c>
      <c r="G15" s="4">
        <v>33</v>
      </c>
      <c r="H15" s="4">
        <v>19</v>
      </c>
      <c r="I15" s="4">
        <v>16</v>
      </c>
      <c r="J15" s="4">
        <f>H15-I15</f>
        <v>3</v>
      </c>
    </row>
    <row r="16" spans="1:10">
      <c r="A16" s="135" t="s">
        <v>398</v>
      </c>
      <c r="B16" s="4">
        <f>SUM(C16:D16)</f>
        <v>14</v>
      </c>
      <c r="C16" s="4">
        <v>6</v>
      </c>
      <c r="D16" s="4">
        <v>8</v>
      </c>
      <c r="E16" s="4">
        <f>F16+G16</f>
        <v>14</v>
      </c>
      <c r="F16" s="4">
        <v>7</v>
      </c>
      <c r="G16" s="4">
        <v>7</v>
      </c>
      <c r="H16" s="4">
        <v>8</v>
      </c>
      <c r="I16" s="4">
        <v>4</v>
      </c>
      <c r="J16" s="4">
        <f>H16-I16</f>
        <v>4</v>
      </c>
    </row>
    <row r="17" spans="1:10">
      <c r="A17" s="167" t="s">
        <v>437</v>
      </c>
      <c r="B17" s="109">
        <f>SUM(C17:D17)</f>
        <v>82</v>
      </c>
      <c r="C17" s="109">
        <v>38</v>
      </c>
      <c r="D17" s="109">
        <v>44</v>
      </c>
      <c r="E17" s="109">
        <f>F17+G17</f>
        <v>128</v>
      </c>
      <c r="F17" s="109">
        <v>74</v>
      </c>
      <c r="G17" s="109">
        <v>54</v>
      </c>
      <c r="H17" s="109">
        <v>113</v>
      </c>
      <c r="I17" s="109">
        <v>54</v>
      </c>
      <c r="J17" s="109">
        <f>H17-I17</f>
        <v>59</v>
      </c>
    </row>
    <row r="18" spans="1:10">
      <c r="A18" s="183" t="s">
        <v>25</v>
      </c>
      <c r="B18" s="183"/>
      <c r="C18" s="183"/>
      <c r="D18" s="183"/>
      <c r="H18" s="201"/>
      <c r="I18" s="202" t="s">
        <v>538</v>
      </c>
      <c r="J18" s="203"/>
    </row>
    <row r="19" spans="1:10">
      <c r="A19" s="200"/>
      <c r="B19" s="200"/>
      <c r="C19" s="200"/>
      <c r="D19" s="200"/>
    </row>
  </sheetData>
  <mergeCells count="8">
    <mergeCell ref="I1:J1"/>
    <mergeCell ref="I2:J2"/>
    <mergeCell ref="B3:D3"/>
    <mergeCell ref="E3:G3"/>
    <mergeCell ref="H3:J3"/>
    <mergeCell ref="A18:D18"/>
    <mergeCell ref="A19:D19"/>
    <mergeCell ref="A3:A4"/>
  </mergeCells>
  <phoneticPr fontId="19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xl/worksheets/sheet2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0000"/>
  </sheetPr>
  <dimension ref="A1:T55"/>
  <sheetViews>
    <sheetView view="pageBreakPreview" zoomScaleSheetLayoutView="100" workbookViewId="0">
      <selection activeCell="D13" sqref="D13"/>
    </sheetView>
  </sheetViews>
  <sheetFormatPr defaultRowHeight="12"/>
  <cols>
    <col min="1" max="1" width="11.625" style="4" customWidth="1"/>
    <col min="2" max="5" width="8.625" style="4" customWidth="1"/>
    <col min="6" max="6" width="11.625" style="4" customWidth="1"/>
    <col min="7" max="10" width="8.625" style="4" customWidth="1"/>
    <col min="11" max="11" width="11.625" style="4" customWidth="1"/>
    <col min="12" max="15" width="8.625" style="4" customWidth="1"/>
    <col min="16" max="16" width="11.625" style="4" customWidth="1"/>
    <col min="17" max="20" width="8.625" style="4" customWidth="1"/>
    <col min="21" max="16384" width="9" style="4" customWidth="1"/>
  </cols>
  <sheetData>
    <row r="1" spans="1:20" s="3" customFormat="1" ht="14.25">
      <c r="A1" s="43" t="s">
        <v>536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20" ht="14.25" customHeight="1"/>
    <row r="3" spans="1:20" ht="14.25" customHeight="1">
      <c r="A3" s="4" t="s">
        <v>523</v>
      </c>
      <c r="J3" s="5"/>
      <c r="S3" s="4"/>
      <c r="T3" s="5" t="s">
        <v>539</v>
      </c>
    </row>
    <row r="4" spans="1:20" ht="14.25" customHeight="1">
      <c r="A4" s="44" t="s">
        <v>443</v>
      </c>
      <c r="B4" s="48" t="s">
        <v>31</v>
      </c>
      <c r="C4" s="54"/>
      <c r="D4" s="54"/>
      <c r="E4" s="58" t="s">
        <v>20</v>
      </c>
      <c r="F4" s="44" t="s">
        <v>443</v>
      </c>
      <c r="G4" s="48" t="s">
        <v>31</v>
      </c>
      <c r="H4" s="54"/>
      <c r="I4" s="54"/>
      <c r="J4" s="64" t="s">
        <v>20</v>
      </c>
      <c r="K4" s="44" t="s">
        <v>443</v>
      </c>
      <c r="L4" s="48" t="s">
        <v>31</v>
      </c>
      <c r="M4" s="54"/>
      <c r="N4" s="54"/>
      <c r="O4" s="58" t="s">
        <v>20</v>
      </c>
      <c r="P4" s="44" t="s">
        <v>443</v>
      </c>
      <c r="Q4" s="48" t="s">
        <v>31</v>
      </c>
      <c r="R4" s="54"/>
      <c r="S4" s="54"/>
      <c r="T4" s="58" t="s">
        <v>20</v>
      </c>
    </row>
    <row r="5" spans="1:20" ht="14.25" customHeight="1">
      <c r="A5" s="44"/>
      <c r="B5" s="49"/>
      <c r="C5" s="54" t="s">
        <v>32</v>
      </c>
      <c r="D5" s="54" t="s">
        <v>33</v>
      </c>
      <c r="E5" s="58"/>
      <c r="F5" s="44"/>
      <c r="G5" s="49"/>
      <c r="H5" s="54" t="s">
        <v>32</v>
      </c>
      <c r="I5" s="54" t="s">
        <v>33</v>
      </c>
      <c r="J5" s="64"/>
      <c r="K5" s="44"/>
      <c r="L5" s="49"/>
      <c r="M5" s="54" t="s">
        <v>32</v>
      </c>
      <c r="N5" s="54" t="s">
        <v>33</v>
      </c>
      <c r="O5" s="58"/>
      <c r="P5" s="44"/>
      <c r="Q5" s="49"/>
      <c r="R5" s="54" t="s">
        <v>32</v>
      </c>
      <c r="S5" s="54" t="s">
        <v>33</v>
      </c>
      <c r="T5" s="58"/>
    </row>
    <row r="6" spans="1:20" s="5" customFormat="1" ht="14.25" customHeight="1">
      <c r="A6" s="45"/>
      <c r="B6" s="50" t="s">
        <v>36</v>
      </c>
      <c r="C6" s="50" t="s">
        <v>36</v>
      </c>
      <c r="D6" s="50" t="s">
        <v>36</v>
      </c>
      <c r="E6" s="59" t="s">
        <v>4</v>
      </c>
      <c r="F6" s="45"/>
      <c r="G6" s="50" t="s">
        <v>36</v>
      </c>
      <c r="H6" s="50" t="s">
        <v>36</v>
      </c>
      <c r="I6" s="50" t="s">
        <v>36</v>
      </c>
      <c r="J6" s="65" t="s">
        <v>4</v>
      </c>
      <c r="K6" s="45"/>
      <c r="L6" s="50" t="s">
        <v>36</v>
      </c>
      <c r="M6" s="50" t="s">
        <v>36</v>
      </c>
      <c r="N6" s="50" t="s">
        <v>36</v>
      </c>
      <c r="O6" s="59" t="s">
        <v>4</v>
      </c>
      <c r="P6" s="76"/>
      <c r="Q6" s="50" t="s">
        <v>36</v>
      </c>
      <c r="R6" s="50" t="s">
        <v>36</v>
      </c>
      <c r="S6" s="50" t="s">
        <v>36</v>
      </c>
      <c r="T6" s="59" t="s">
        <v>4</v>
      </c>
    </row>
    <row r="7" spans="1:20" s="42" customFormat="1" ht="14.25" customHeight="1">
      <c r="A7" s="46" t="s">
        <v>37</v>
      </c>
      <c r="B7" s="51">
        <f t="shared" ref="B7:B55" si="0">C7+D7</f>
        <v>2886</v>
      </c>
      <c r="C7" s="55">
        <v>1358</v>
      </c>
      <c r="D7" s="55">
        <v>1528</v>
      </c>
      <c r="E7" s="60">
        <v>1446</v>
      </c>
      <c r="F7" s="46" t="s">
        <v>0</v>
      </c>
      <c r="G7" s="51">
        <f t="shared" ref="G7:G55" si="1">H7+I7</f>
        <v>1090</v>
      </c>
      <c r="H7" s="55">
        <v>505</v>
      </c>
      <c r="I7" s="55">
        <v>585</v>
      </c>
      <c r="J7" s="66">
        <v>507</v>
      </c>
      <c r="K7" s="46" t="s">
        <v>21</v>
      </c>
      <c r="L7" s="51">
        <f t="shared" ref="L7:L30" si="2">M7+N7</f>
        <v>482</v>
      </c>
      <c r="M7" s="55">
        <v>223</v>
      </c>
      <c r="N7" s="55">
        <v>259</v>
      </c>
      <c r="O7" s="60">
        <v>192</v>
      </c>
      <c r="P7" s="46" t="s">
        <v>38</v>
      </c>
      <c r="Q7" s="51">
        <f>R7+S7</f>
        <v>536</v>
      </c>
      <c r="R7" s="55">
        <v>247</v>
      </c>
      <c r="S7" s="55">
        <v>289</v>
      </c>
      <c r="T7" s="60">
        <v>223</v>
      </c>
    </row>
    <row r="8" spans="1:20" ht="14.25" customHeight="1">
      <c r="A8" s="45" t="s">
        <v>41</v>
      </c>
      <c r="B8" s="52">
        <f t="shared" si="0"/>
        <v>2265</v>
      </c>
      <c r="C8" s="56">
        <v>1083</v>
      </c>
      <c r="D8" s="56">
        <v>1182</v>
      </c>
      <c r="E8" s="61">
        <v>948</v>
      </c>
      <c r="F8" s="45" t="s">
        <v>44</v>
      </c>
      <c r="G8" s="52">
        <f t="shared" si="1"/>
        <v>2762</v>
      </c>
      <c r="H8" s="56">
        <v>1307</v>
      </c>
      <c r="I8" s="56">
        <v>1455</v>
      </c>
      <c r="J8" s="67">
        <v>1309</v>
      </c>
      <c r="K8" s="45" t="s">
        <v>48</v>
      </c>
      <c r="L8" s="52">
        <f t="shared" si="2"/>
        <v>126</v>
      </c>
      <c r="M8" s="56">
        <v>56</v>
      </c>
      <c r="N8" s="56">
        <v>70</v>
      </c>
      <c r="O8" s="61">
        <v>52</v>
      </c>
      <c r="P8" s="77" t="s">
        <v>23</v>
      </c>
      <c r="Q8" s="78">
        <f>SUM(Q7)</f>
        <v>536</v>
      </c>
      <c r="R8" s="78">
        <f>SUM(R7)</f>
        <v>247</v>
      </c>
      <c r="S8" s="78">
        <f>SUM(S7)</f>
        <v>289</v>
      </c>
      <c r="T8" s="79">
        <f>SUM(T7)</f>
        <v>223</v>
      </c>
    </row>
    <row r="9" spans="1:20" s="42" customFormat="1" ht="14.25" customHeight="1">
      <c r="A9" s="46" t="s">
        <v>52</v>
      </c>
      <c r="B9" s="51">
        <f t="shared" si="0"/>
        <v>2543</v>
      </c>
      <c r="C9" s="55">
        <v>1164</v>
      </c>
      <c r="D9" s="55">
        <v>1379</v>
      </c>
      <c r="E9" s="60">
        <v>1141</v>
      </c>
      <c r="F9" s="46" t="s">
        <v>53</v>
      </c>
      <c r="G9" s="51">
        <f t="shared" si="1"/>
        <v>1517</v>
      </c>
      <c r="H9" s="55">
        <v>708</v>
      </c>
      <c r="I9" s="55">
        <v>809</v>
      </c>
      <c r="J9" s="66">
        <v>711</v>
      </c>
      <c r="K9" s="46" t="s">
        <v>42</v>
      </c>
      <c r="L9" s="51">
        <f t="shared" si="2"/>
        <v>216</v>
      </c>
      <c r="M9" s="55">
        <v>101</v>
      </c>
      <c r="N9" s="55">
        <v>115</v>
      </c>
      <c r="O9" s="60">
        <v>97</v>
      </c>
      <c r="P9" s="46"/>
      <c r="T9" s="80"/>
    </row>
    <row r="10" spans="1:20" ht="14.25" customHeight="1">
      <c r="A10" s="45" t="s">
        <v>49</v>
      </c>
      <c r="B10" s="52">
        <f t="shared" si="0"/>
        <v>137</v>
      </c>
      <c r="C10" s="56">
        <v>61</v>
      </c>
      <c r="D10" s="56">
        <v>76</v>
      </c>
      <c r="E10" s="61">
        <v>63</v>
      </c>
      <c r="F10" s="45" t="s">
        <v>56</v>
      </c>
      <c r="G10" s="52">
        <f t="shared" si="1"/>
        <v>3708</v>
      </c>
      <c r="H10" s="56">
        <v>1794</v>
      </c>
      <c r="I10" s="56">
        <v>1914</v>
      </c>
      <c r="J10" s="67">
        <v>1631</v>
      </c>
      <c r="K10" s="45" t="s">
        <v>58</v>
      </c>
      <c r="L10" s="52">
        <f t="shared" si="2"/>
        <v>523</v>
      </c>
      <c r="M10" s="56">
        <v>250</v>
      </c>
      <c r="N10" s="56">
        <v>273</v>
      </c>
      <c r="O10" s="61">
        <v>217</v>
      </c>
      <c r="P10" s="45" t="s">
        <v>63</v>
      </c>
      <c r="Q10" s="52">
        <f t="shared" ref="Q10:Q27" si="3">R10+S10</f>
        <v>771</v>
      </c>
      <c r="R10" s="56">
        <v>363</v>
      </c>
      <c r="S10" s="56">
        <v>408</v>
      </c>
      <c r="T10" s="61">
        <v>327</v>
      </c>
    </row>
    <row r="11" spans="1:20" s="42" customFormat="1" ht="14.25" customHeight="1">
      <c r="A11" s="46" t="s">
        <v>66</v>
      </c>
      <c r="B11" s="51">
        <f t="shared" si="0"/>
        <v>118</v>
      </c>
      <c r="C11" s="55">
        <v>53</v>
      </c>
      <c r="D11" s="55">
        <v>65</v>
      </c>
      <c r="E11" s="60">
        <v>62</v>
      </c>
      <c r="F11" s="46" t="s">
        <v>68</v>
      </c>
      <c r="G11" s="51">
        <f t="shared" si="1"/>
        <v>1887</v>
      </c>
      <c r="H11" s="55">
        <v>887</v>
      </c>
      <c r="I11" s="55">
        <v>1000</v>
      </c>
      <c r="J11" s="66">
        <v>783</v>
      </c>
      <c r="K11" s="46" t="s">
        <v>69</v>
      </c>
      <c r="L11" s="51">
        <f t="shared" si="2"/>
        <v>557</v>
      </c>
      <c r="M11" s="55">
        <v>274</v>
      </c>
      <c r="N11" s="55">
        <v>283</v>
      </c>
      <c r="O11" s="60">
        <v>228</v>
      </c>
      <c r="P11" s="46" t="s">
        <v>64</v>
      </c>
      <c r="Q11" s="51">
        <f t="shared" si="3"/>
        <v>105</v>
      </c>
      <c r="R11" s="55">
        <v>55</v>
      </c>
      <c r="S11" s="55">
        <v>50</v>
      </c>
      <c r="T11" s="60">
        <v>39</v>
      </c>
    </row>
    <row r="12" spans="1:20" ht="14.25" customHeight="1">
      <c r="A12" s="45" t="s">
        <v>73</v>
      </c>
      <c r="B12" s="52">
        <f t="shared" si="0"/>
        <v>99</v>
      </c>
      <c r="C12" s="56">
        <v>44</v>
      </c>
      <c r="D12" s="56">
        <v>55</v>
      </c>
      <c r="E12" s="61">
        <v>52</v>
      </c>
      <c r="F12" s="45" t="s">
        <v>75</v>
      </c>
      <c r="G12" s="52">
        <f t="shared" si="1"/>
        <v>1801</v>
      </c>
      <c r="H12" s="56">
        <v>882</v>
      </c>
      <c r="I12" s="56">
        <v>919</v>
      </c>
      <c r="J12" s="67">
        <v>632</v>
      </c>
      <c r="K12" s="45" t="s">
        <v>79</v>
      </c>
      <c r="L12" s="52">
        <f t="shared" si="2"/>
        <v>512</v>
      </c>
      <c r="M12" s="56">
        <v>257</v>
      </c>
      <c r="N12" s="56">
        <v>255</v>
      </c>
      <c r="O12" s="61">
        <v>184</v>
      </c>
      <c r="P12" s="45" t="s">
        <v>82</v>
      </c>
      <c r="Q12" s="52">
        <f t="shared" si="3"/>
        <v>563</v>
      </c>
      <c r="R12" s="56">
        <v>259</v>
      </c>
      <c r="S12" s="56">
        <v>304</v>
      </c>
      <c r="T12" s="61">
        <v>232</v>
      </c>
    </row>
    <row r="13" spans="1:20" s="42" customFormat="1" ht="14.25" customHeight="1">
      <c r="A13" s="46" t="s">
        <v>84</v>
      </c>
      <c r="B13" s="51">
        <f t="shared" si="0"/>
        <v>37</v>
      </c>
      <c r="C13" s="55">
        <v>15</v>
      </c>
      <c r="D13" s="55">
        <v>22</v>
      </c>
      <c r="E13" s="60">
        <v>17</v>
      </c>
      <c r="F13" s="46" t="s">
        <v>86</v>
      </c>
      <c r="G13" s="51">
        <f t="shared" si="1"/>
        <v>275</v>
      </c>
      <c r="H13" s="55">
        <v>138</v>
      </c>
      <c r="I13" s="55">
        <v>137</v>
      </c>
      <c r="J13" s="66">
        <v>120</v>
      </c>
      <c r="K13" s="46" t="s">
        <v>26</v>
      </c>
      <c r="L13" s="51">
        <f t="shared" si="2"/>
        <v>298</v>
      </c>
      <c r="M13" s="55">
        <v>154</v>
      </c>
      <c r="N13" s="55">
        <v>144</v>
      </c>
      <c r="O13" s="60">
        <v>142</v>
      </c>
      <c r="P13" s="46" t="s">
        <v>92</v>
      </c>
      <c r="Q13" s="51">
        <f t="shared" si="3"/>
        <v>294</v>
      </c>
      <c r="R13" s="55">
        <v>143</v>
      </c>
      <c r="S13" s="55">
        <v>151</v>
      </c>
      <c r="T13" s="60">
        <v>130</v>
      </c>
    </row>
    <row r="14" spans="1:20" ht="14.25" customHeight="1">
      <c r="A14" s="45" t="s">
        <v>95</v>
      </c>
      <c r="B14" s="52">
        <f t="shared" si="0"/>
        <v>101</v>
      </c>
      <c r="C14" s="56">
        <v>48</v>
      </c>
      <c r="D14" s="56">
        <v>53</v>
      </c>
      <c r="E14" s="61">
        <v>54</v>
      </c>
      <c r="F14" s="45" t="s">
        <v>85</v>
      </c>
      <c r="G14" s="52">
        <f t="shared" si="1"/>
        <v>484</v>
      </c>
      <c r="H14" s="56">
        <v>236</v>
      </c>
      <c r="I14" s="56">
        <v>248</v>
      </c>
      <c r="J14" s="67">
        <v>193</v>
      </c>
      <c r="K14" s="45" t="s">
        <v>97</v>
      </c>
      <c r="L14" s="52">
        <f t="shared" si="2"/>
        <v>1990</v>
      </c>
      <c r="M14" s="56">
        <v>969</v>
      </c>
      <c r="N14" s="56">
        <v>1021</v>
      </c>
      <c r="O14" s="61">
        <v>853</v>
      </c>
      <c r="P14" s="45" t="s">
        <v>98</v>
      </c>
      <c r="Q14" s="52">
        <f t="shared" si="3"/>
        <v>503</v>
      </c>
      <c r="R14" s="56">
        <v>243</v>
      </c>
      <c r="S14" s="56">
        <v>260</v>
      </c>
      <c r="T14" s="61">
        <v>219</v>
      </c>
    </row>
    <row r="15" spans="1:20" s="42" customFormat="1" ht="14.25" customHeight="1">
      <c r="A15" s="46" t="s">
        <v>99</v>
      </c>
      <c r="B15" s="51">
        <f t="shared" si="0"/>
        <v>47</v>
      </c>
      <c r="C15" s="55">
        <v>21</v>
      </c>
      <c r="D15" s="55">
        <v>26</v>
      </c>
      <c r="E15" s="60">
        <v>19</v>
      </c>
      <c r="F15" s="46" t="s">
        <v>101</v>
      </c>
      <c r="G15" s="51">
        <f t="shared" si="1"/>
        <v>1645</v>
      </c>
      <c r="H15" s="55">
        <v>803</v>
      </c>
      <c r="I15" s="55">
        <v>842</v>
      </c>
      <c r="J15" s="66">
        <v>606</v>
      </c>
      <c r="K15" s="46" t="s">
        <v>103</v>
      </c>
      <c r="L15" s="51">
        <f t="shared" si="2"/>
        <v>2219</v>
      </c>
      <c r="M15" s="55">
        <v>1028</v>
      </c>
      <c r="N15" s="55">
        <v>1191</v>
      </c>
      <c r="O15" s="60">
        <v>900</v>
      </c>
      <c r="P15" s="46" t="s">
        <v>18</v>
      </c>
      <c r="Q15" s="51">
        <f t="shared" si="3"/>
        <v>389</v>
      </c>
      <c r="R15" s="55">
        <v>180</v>
      </c>
      <c r="S15" s="55">
        <v>209</v>
      </c>
      <c r="T15" s="60">
        <v>170</v>
      </c>
    </row>
    <row r="16" spans="1:20" ht="14.25" customHeight="1">
      <c r="A16" s="45" t="s">
        <v>104</v>
      </c>
      <c r="B16" s="52">
        <f t="shared" si="0"/>
        <v>725</v>
      </c>
      <c r="C16" s="56">
        <v>321</v>
      </c>
      <c r="D16" s="56">
        <v>404</v>
      </c>
      <c r="E16" s="61">
        <v>377</v>
      </c>
      <c r="F16" s="45" t="s">
        <v>59</v>
      </c>
      <c r="G16" s="52">
        <f t="shared" si="1"/>
        <v>1862</v>
      </c>
      <c r="H16" s="56">
        <v>923</v>
      </c>
      <c r="I16" s="56">
        <v>939</v>
      </c>
      <c r="J16" s="67">
        <v>808</v>
      </c>
      <c r="K16" s="45" t="s">
        <v>106</v>
      </c>
      <c r="L16" s="52">
        <f t="shared" si="2"/>
        <v>3341</v>
      </c>
      <c r="M16" s="56">
        <v>1656</v>
      </c>
      <c r="N16" s="56">
        <v>1685</v>
      </c>
      <c r="O16" s="61">
        <v>1413</v>
      </c>
      <c r="P16" s="45" t="s">
        <v>77</v>
      </c>
      <c r="Q16" s="52">
        <f t="shared" si="3"/>
        <v>452</v>
      </c>
      <c r="R16" s="56">
        <v>226</v>
      </c>
      <c r="S16" s="56">
        <v>226</v>
      </c>
      <c r="T16" s="61">
        <v>205</v>
      </c>
    </row>
    <row r="17" spans="1:20" s="42" customFormat="1" ht="14.25" customHeight="1">
      <c r="A17" s="46" t="s">
        <v>7</v>
      </c>
      <c r="B17" s="51">
        <f t="shared" si="0"/>
        <v>91</v>
      </c>
      <c r="C17" s="55">
        <v>35</v>
      </c>
      <c r="D17" s="55">
        <v>56</v>
      </c>
      <c r="E17" s="60">
        <v>53</v>
      </c>
      <c r="F17" s="46" t="s">
        <v>88</v>
      </c>
      <c r="G17" s="51">
        <f t="shared" si="1"/>
        <v>215</v>
      </c>
      <c r="H17" s="55">
        <v>107</v>
      </c>
      <c r="I17" s="55">
        <v>108</v>
      </c>
      <c r="J17" s="66">
        <v>97</v>
      </c>
      <c r="K17" s="46" t="s">
        <v>108</v>
      </c>
      <c r="L17" s="51">
        <f t="shared" si="2"/>
        <v>866</v>
      </c>
      <c r="M17" s="55">
        <v>436</v>
      </c>
      <c r="N17" s="55">
        <v>430</v>
      </c>
      <c r="O17" s="60">
        <v>343</v>
      </c>
      <c r="P17" s="46" t="s">
        <v>17</v>
      </c>
      <c r="Q17" s="51">
        <f t="shared" si="3"/>
        <v>118</v>
      </c>
      <c r="R17" s="55">
        <v>56</v>
      </c>
      <c r="S17" s="55">
        <v>62</v>
      </c>
      <c r="T17" s="60">
        <v>52</v>
      </c>
    </row>
    <row r="18" spans="1:20" ht="14.25" customHeight="1">
      <c r="A18" s="45" t="s">
        <v>112</v>
      </c>
      <c r="B18" s="52">
        <f t="shared" si="0"/>
        <v>105</v>
      </c>
      <c r="C18" s="56">
        <v>45</v>
      </c>
      <c r="D18" s="56">
        <v>60</v>
      </c>
      <c r="E18" s="61">
        <v>55</v>
      </c>
      <c r="F18" s="45" t="s">
        <v>72</v>
      </c>
      <c r="G18" s="52">
        <f t="shared" si="1"/>
        <v>2707</v>
      </c>
      <c r="H18" s="56">
        <v>1337</v>
      </c>
      <c r="I18" s="56">
        <v>1370</v>
      </c>
      <c r="J18" s="67">
        <v>1269</v>
      </c>
      <c r="K18" s="45" t="s">
        <v>109</v>
      </c>
      <c r="L18" s="52">
        <f t="shared" si="2"/>
        <v>366</v>
      </c>
      <c r="M18" s="56">
        <v>174</v>
      </c>
      <c r="N18" s="56">
        <v>192</v>
      </c>
      <c r="O18" s="61">
        <v>150</v>
      </c>
      <c r="P18" s="45" t="s">
        <v>113</v>
      </c>
      <c r="Q18" s="52">
        <f t="shared" si="3"/>
        <v>564</v>
      </c>
      <c r="R18" s="56">
        <v>265</v>
      </c>
      <c r="S18" s="56">
        <v>299</v>
      </c>
      <c r="T18" s="61">
        <v>231</v>
      </c>
    </row>
    <row r="19" spans="1:20" s="42" customFormat="1" ht="14.25" customHeight="1">
      <c r="A19" s="46" t="s">
        <v>100</v>
      </c>
      <c r="B19" s="51">
        <f t="shared" si="0"/>
        <v>105</v>
      </c>
      <c r="C19" s="55">
        <v>47</v>
      </c>
      <c r="D19" s="55">
        <v>58</v>
      </c>
      <c r="E19" s="60">
        <v>47</v>
      </c>
      <c r="F19" s="46" t="s">
        <v>70</v>
      </c>
      <c r="G19" s="51">
        <f t="shared" si="1"/>
        <v>1854</v>
      </c>
      <c r="H19" s="55">
        <v>904</v>
      </c>
      <c r="I19" s="55">
        <v>950</v>
      </c>
      <c r="J19" s="66">
        <v>854</v>
      </c>
      <c r="K19" s="46" t="s">
        <v>118</v>
      </c>
      <c r="L19" s="51">
        <f t="shared" si="2"/>
        <v>616</v>
      </c>
      <c r="M19" s="55">
        <v>290</v>
      </c>
      <c r="N19" s="55">
        <v>326</v>
      </c>
      <c r="O19" s="60">
        <v>227</v>
      </c>
      <c r="P19" s="46" t="s">
        <v>119</v>
      </c>
      <c r="Q19" s="51">
        <f t="shared" si="3"/>
        <v>74</v>
      </c>
      <c r="R19" s="55">
        <v>35</v>
      </c>
      <c r="S19" s="55">
        <v>39</v>
      </c>
      <c r="T19" s="60">
        <v>37</v>
      </c>
    </row>
    <row r="20" spans="1:20" ht="14.25" customHeight="1">
      <c r="A20" s="45" t="s">
        <v>16</v>
      </c>
      <c r="B20" s="52">
        <f t="shared" si="0"/>
        <v>68</v>
      </c>
      <c r="C20" s="56">
        <v>29</v>
      </c>
      <c r="D20" s="56">
        <v>39</v>
      </c>
      <c r="E20" s="61">
        <v>34</v>
      </c>
      <c r="F20" s="45" t="s">
        <v>122</v>
      </c>
      <c r="G20" s="52">
        <f t="shared" si="1"/>
        <v>1290</v>
      </c>
      <c r="H20" s="56">
        <v>635</v>
      </c>
      <c r="I20" s="56">
        <v>655</v>
      </c>
      <c r="J20" s="67">
        <v>581</v>
      </c>
      <c r="K20" s="45" t="s">
        <v>124</v>
      </c>
      <c r="L20" s="52">
        <f t="shared" si="2"/>
        <v>205</v>
      </c>
      <c r="M20" s="56">
        <v>88</v>
      </c>
      <c r="N20" s="56">
        <v>117</v>
      </c>
      <c r="O20" s="61">
        <v>77</v>
      </c>
      <c r="P20" s="45" t="s">
        <v>76</v>
      </c>
      <c r="Q20" s="52">
        <f t="shared" si="3"/>
        <v>431</v>
      </c>
      <c r="R20" s="56">
        <v>201</v>
      </c>
      <c r="S20" s="56">
        <v>230</v>
      </c>
      <c r="T20" s="61">
        <v>166</v>
      </c>
    </row>
    <row r="21" spans="1:20" s="42" customFormat="1" ht="14.25" customHeight="1">
      <c r="A21" s="46" t="s">
        <v>125</v>
      </c>
      <c r="B21" s="51">
        <f t="shared" si="0"/>
        <v>40</v>
      </c>
      <c r="C21" s="55">
        <v>20</v>
      </c>
      <c r="D21" s="55">
        <v>20</v>
      </c>
      <c r="E21" s="60">
        <v>22</v>
      </c>
      <c r="F21" s="46" t="s">
        <v>127</v>
      </c>
      <c r="G21" s="51">
        <f t="shared" si="1"/>
        <v>356</v>
      </c>
      <c r="H21" s="55">
        <v>166</v>
      </c>
      <c r="I21" s="55">
        <v>190</v>
      </c>
      <c r="J21" s="66">
        <v>155</v>
      </c>
      <c r="K21" s="46" t="s">
        <v>131</v>
      </c>
      <c r="L21" s="51">
        <f t="shared" si="2"/>
        <v>573</v>
      </c>
      <c r="M21" s="55">
        <v>284</v>
      </c>
      <c r="N21" s="55">
        <v>289</v>
      </c>
      <c r="O21" s="60">
        <v>237</v>
      </c>
      <c r="P21" s="46" t="s">
        <v>132</v>
      </c>
      <c r="Q21" s="51">
        <f t="shared" si="3"/>
        <v>285</v>
      </c>
      <c r="R21" s="55">
        <v>131</v>
      </c>
      <c r="S21" s="55">
        <v>154</v>
      </c>
      <c r="T21" s="60">
        <v>112</v>
      </c>
    </row>
    <row r="22" spans="1:20" ht="14.25" customHeight="1">
      <c r="A22" s="45" t="s">
        <v>133</v>
      </c>
      <c r="B22" s="52">
        <f t="shared" si="0"/>
        <v>88</v>
      </c>
      <c r="C22" s="56">
        <v>40</v>
      </c>
      <c r="D22" s="56">
        <v>48</v>
      </c>
      <c r="E22" s="61">
        <v>47</v>
      </c>
      <c r="F22" s="45" t="s">
        <v>135</v>
      </c>
      <c r="G22" s="52">
        <f t="shared" si="1"/>
        <v>342</v>
      </c>
      <c r="H22" s="56">
        <v>164</v>
      </c>
      <c r="I22" s="56">
        <v>178</v>
      </c>
      <c r="J22" s="67">
        <v>141</v>
      </c>
      <c r="K22" s="45" t="s">
        <v>136</v>
      </c>
      <c r="L22" s="52">
        <f t="shared" si="2"/>
        <v>234</v>
      </c>
      <c r="M22" s="56">
        <v>126</v>
      </c>
      <c r="N22" s="56">
        <v>108</v>
      </c>
      <c r="O22" s="61">
        <v>98</v>
      </c>
      <c r="P22" s="45" t="s">
        <v>138</v>
      </c>
      <c r="Q22" s="52">
        <f t="shared" si="3"/>
        <v>381</v>
      </c>
      <c r="R22" s="56">
        <v>183</v>
      </c>
      <c r="S22" s="56">
        <v>198</v>
      </c>
      <c r="T22" s="61">
        <v>157</v>
      </c>
    </row>
    <row r="23" spans="1:20" s="42" customFormat="1" ht="14.25" customHeight="1">
      <c r="A23" s="46" t="s">
        <v>139</v>
      </c>
      <c r="B23" s="51">
        <f t="shared" si="0"/>
        <v>146</v>
      </c>
      <c r="C23" s="55">
        <v>64</v>
      </c>
      <c r="D23" s="55">
        <v>82</v>
      </c>
      <c r="E23" s="60">
        <v>77</v>
      </c>
      <c r="F23" s="46" t="s">
        <v>140</v>
      </c>
      <c r="G23" s="51">
        <f t="shared" si="1"/>
        <v>369</v>
      </c>
      <c r="H23" s="55">
        <v>164</v>
      </c>
      <c r="I23" s="55">
        <v>205</v>
      </c>
      <c r="J23" s="66">
        <v>154</v>
      </c>
      <c r="K23" s="46" t="s">
        <v>144</v>
      </c>
      <c r="L23" s="51">
        <f t="shared" si="2"/>
        <v>245</v>
      </c>
      <c r="M23" s="55">
        <v>109</v>
      </c>
      <c r="N23" s="55">
        <v>136</v>
      </c>
      <c r="O23" s="60">
        <v>97</v>
      </c>
      <c r="P23" s="46" t="s">
        <v>147</v>
      </c>
      <c r="Q23" s="51">
        <f t="shared" si="3"/>
        <v>194</v>
      </c>
      <c r="R23" s="55">
        <v>91</v>
      </c>
      <c r="S23" s="55">
        <v>103</v>
      </c>
      <c r="T23" s="60">
        <v>78</v>
      </c>
    </row>
    <row r="24" spans="1:20" ht="14.25" customHeight="1">
      <c r="A24" s="45" t="s">
        <v>148</v>
      </c>
      <c r="B24" s="52">
        <f t="shared" si="0"/>
        <v>68</v>
      </c>
      <c r="C24" s="56">
        <v>31</v>
      </c>
      <c r="D24" s="56">
        <v>37</v>
      </c>
      <c r="E24" s="61">
        <v>37</v>
      </c>
      <c r="F24" s="45" t="s">
        <v>149</v>
      </c>
      <c r="G24" s="52">
        <f t="shared" si="1"/>
        <v>501</v>
      </c>
      <c r="H24" s="56">
        <v>253</v>
      </c>
      <c r="I24" s="56">
        <v>248</v>
      </c>
      <c r="J24" s="67">
        <v>209</v>
      </c>
      <c r="K24" s="45" t="s">
        <v>151</v>
      </c>
      <c r="L24" s="52">
        <f t="shared" si="2"/>
        <v>1060</v>
      </c>
      <c r="M24" s="56">
        <v>495</v>
      </c>
      <c r="N24" s="56">
        <v>565</v>
      </c>
      <c r="O24" s="61">
        <v>417</v>
      </c>
      <c r="P24" s="45" t="s">
        <v>153</v>
      </c>
      <c r="Q24" s="52">
        <f t="shared" si="3"/>
        <v>158</v>
      </c>
      <c r="R24" s="56">
        <v>66</v>
      </c>
      <c r="S24" s="56">
        <v>92</v>
      </c>
      <c r="T24" s="61">
        <v>68</v>
      </c>
    </row>
    <row r="25" spans="1:20" s="42" customFormat="1" ht="14.25" customHeight="1">
      <c r="A25" s="46" t="s">
        <v>155</v>
      </c>
      <c r="B25" s="51">
        <f t="shared" si="0"/>
        <v>60</v>
      </c>
      <c r="C25" s="55">
        <v>24</v>
      </c>
      <c r="D25" s="55">
        <v>36</v>
      </c>
      <c r="E25" s="60">
        <v>31</v>
      </c>
      <c r="F25" s="46" t="s">
        <v>157</v>
      </c>
      <c r="G25" s="51">
        <f t="shared" si="1"/>
        <v>1596</v>
      </c>
      <c r="H25" s="55">
        <v>772</v>
      </c>
      <c r="I25" s="55">
        <v>824</v>
      </c>
      <c r="J25" s="66">
        <v>676</v>
      </c>
      <c r="K25" s="46" t="s">
        <v>80</v>
      </c>
      <c r="L25" s="51">
        <f t="shared" si="2"/>
        <v>360</v>
      </c>
      <c r="M25" s="55">
        <v>176</v>
      </c>
      <c r="N25" s="55">
        <v>184</v>
      </c>
      <c r="O25" s="60">
        <v>139</v>
      </c>
      <c r="P25" s="46" t="s">
        <v>160</v>
      </c>
      <c r="Q25" s="51">
        <f t="shared" si="3"/>
        <v>596</v>
      </c>
      <c r="R25" s="55">
        <v>292</v>
      </c>
      <c r="S25" s="55">
        <v>304</v>
      </c>
      <c r="T25" s="60">
        <v>253</v>
      </c>
    </row>
    <row r="26" spans="1:20" ht="14.25" customHeight="1">
      <c r="A26" s="45" t="s">
        <v>161</v>
      </c>
      <c r="B26" s="52">
        <f t="shared" si="0"/>
        <v>77</v>
      </c>
      <c r="C26" s="56">
        <v>24</v>
      </c>
      <c r="D26" s="56">
        <v>53</v>
      </c>
      <c r="E26" s="61">
        <v>47</v>
      </c>
      <c r="F26" s="45" t="s">
        <v>163</v>
      </c>
      <c r="G26" s="52">
        <f t="shared" si="1"/>
        <v>824</v>
      </c>
      <c r="H26" s="56">
        <v>409</v>
      </c>
      <c r="I26" s="56">
        <v>415</v>
      </c>
      <c r="J26" s="67">
        <v>335</v>
      </c>
      <c r="K26" s="45" t="s">
        <v>164</v>
      </c>
      <c r="L26" s="52">
        <f t="shared" si="2"/>
        <v>76</v>
      </c>
      <c r="M26" s="56">
        <v>35</v>
      </c>
      <c r="N26" s="56">
        <v>41</v>
      </c>
      <c r="O26" s="61">
        <v>32</v>
      </c>
      <c r="P26" s="45" t="s">
        <v>166</v>
      </c>
      <c r="Q26" s="52">
        <f t="shared" si="3"/>
        <v>216</v>
      </c>
      <c r="R26" s="56">
        <v>92</v>
      </c>
      <c r="S26" s="56">
        <v>124</v>
      </c>
      <c r="T26" s="61">
        <v>89</v>
      </c>
    </row>
    <row r="27" spans="1:20" s="42" customFormat="1" ht="14.25" customHeight="1">
      <c r="A27" s="46" t="s">
        <v>1</v>
      </c>
      <c r="B27" s="51">
        <f t="shared" si="0"/>
        <v>38</v>
      </c>
      <c r="C27" s="55">
        <v>12</v>
      </c>
      <c r="D27" s="55">
        <v>26</v>
      </c>
      <c r="E27" s="60">
        <v>24</v>
      </c>
      <c r="F27" s="46" t="s">
        <v>90</v>
      </c>
      <c r="G27" s="51">
        <f t="shared" si="1"/>
        <v>1511</v>
      </c>
      <c r="H27" s="55">
        <v>719</v>
      </c>
      <c r="I27" s="55">
        <v>792</v>
      </c>
      <c r="J27" s="66">
        <v>746</v>
      </c>
      <c r="K27" s="46" t="s">
        <v>168</v>
      </c>
      <c r="L27" s="51">
        <f t="shared" si="2"/>
        <v>1948</v>
      </c>
      <c r="M27" s="55">
        <v>948</v>
      </c>
      <c r="N27" s="55">
        <v>1000</v>
      </c>
      <c r="O27" s="60">
        <v>795</v>
      </c>
      <c r="P27" s="46" t="s">
        <v>171</v>
      </c>
      <c r="Q27" s="51">
        <f t="shared" si="3"/>
        <v>178</v>
      </c>
      <c r="R27" s="55">
        <v>80</v>
      </c>
      <c r="S27" s="55">
        <v>98</v>
      </c>
      <c r="T27" s="60">
        <v>71</v>
      </c>
    </row>
    <row r="28" spans="1:20" ht="14.25" customHeight="1">
      <c r="A28" s="45" t="s">
        <v>173</v>
      </c>
      <c r="B28" s="52">
        <f t="shared" si="0"/>
        <v>37</v>
      </c>
      <c r="C28" s="56">
        <v>12</v>
      </c>
      <c r="D28" s="56">
        <v>25</v>
      </c>
      <c r="E28" s="61">
        <v>19</v>
      </c>
      <c r="F28" s="45" t="s">
        <v>174</v>
      </c>
      <c r="G28" s="52">
        <f t="shared" si="1"/>
        <v>843</v>
      </c>
      <c r="H28" s="56">
        <v>400</v>
      </c>
      <c r="I28" s="56">
        <v>443</v>
      </c>
      <c r="J28" s="67">
        <v>447</v>
      </c>
      <c r="K28" s="45" t="s">
        <v>176</v>
      </c>
      <c r="L28" s="52">
        <f t="shared" si="2"/>
        <v>751</v>
      </c>
      <c r="M28" s="56">
        <v>360</v>
      </c>
      <c r="N28" s="56">
        <v>391</v>
      </c>
      <c r="O28" s="61">
        <v>315</v>
      </c>
      <c r="P28" s="77" t="s">
        <v>178</v>
      </c>
      <c r="Q28" s="78">
        <f>SUM(Q10:Q27)</f>
        <v>6272</v>
      </c>
      <c r="R28" s="78">
        <f>SUM(R10:R27)</f>
        <v>2961</v>
      </c>
      <c r="S28" s="78">
        <f>SUM(S10:S27)</f>
        <v>3311</v>
      </c>
      <c r="T28" s="79">
        <f>SUM(T10:T27)</f>
        <v>2636</v>
      </c>
    </row>
    <row r="29" spans="1:20" s="42" customFormat="1" ht="14.25" customHeight="1">
      <c r="A29" s="46" t="s">
        <v>179</v>
      </c>
      <c r="B29" s="51">
        <f t="shared" si="0"/>
        <v>119</v>
      </c>
      <c r="C29" s="55">
        <v>54</v>
      </c>
      <c r="D29" s="55">
        <v>65</v>
      </c>
      <c r="E29" s="60">
        <v>46</v>
      </c>
      <c r="F29" s="46" t="s">
        <v>181</v>
      </c>
      <c r="G29" s="51">
        <f t="shared" si="1"/>
        <v>283</v>
      </c>
      <c r="H29" s="55">
        <v>133</v>
      </c>
      <c r="I29" s="55">
        <v>150</v>
      </c>
      <c r="J29" s="66">
        <v>172</v>
      </c>
      <c r="K29" s="46" t="s">
        <v>184</v>
      </c>
      <c r="L29" s="51">
        <f t="shared" si="2"/>
        <v>548</v>
      </c>
      <c r="M29" s="55">
        <v>253</v>
      </c>
      <c r="N29" s="55">
        <v>295</v>
      </c>
      <c r="O29" s="60">
        <v>256</v>
      </c>
      <c r="P29" s="46"/>
      <c r="T29" s="80"/>
    </row>
    <row r="30" spans="1:20" ht="14.25" customHeight="1">
      <c r="A30" s="45" t="s">
        <v>186</v>
      </c>
      <c r="B30" s="52">
        <f t="shared" si="0"/>
        <v>18</v>
      </c>
      <c r="C30" s="56">
        <v>10</v>
      </c>
      <c r="D30" s="56">
        <v>8</v>
      </c>
      <c r="E30" s="61">
        <v>12</v>
      </c>
      <c r="F30" s="45" t="s">
        <v>187</v>
      </c>
      <c r="G30" s="52">
        <f t="shared" si="1"/>
        <v>872</v>
      </c>
      <c r="H30" s="56">
        <v>419</v>
      </c>
      <c r="I30" s="56">
        <v>453</v>
      </c>
      <c r="J30" s="67">
        <v>447</v>
      </c>
      <c r="K30" s="45" t="s">
        <v>189</v>
      </c>
      <c r="L30" s="52">
        <f t="shared" si="2"/>
        <v>2187</v>
      </c>
      <c r="M30" s="56">
        <v>1074</v>
      </c>
      <c r="N30" s="56">
        <v>1113</v>
      </c>
      <c r="O30" s="61">
        <v>1003</v>
      </c>
      <c r="P30" s="45" t="s">
        <v>190</v>
      </c>
      <c r="Q30" s="52">
        <f t="shared" ref="Q30:Q51" si="4">R30+S30</f>
        <v>286</v>
      </c>
      <c r="R30" s="56">
        <v>133</v>
      </c>
      <c r="S30" s="56">
        <v>153</v>
      </c>
      <c r="T30" s="61">
        <v>111</v>
      </c>
    </row>
    <row r="31" spans="1:20" s="42" customFormat="1" ht="14.25" customHeight="1">
      <c r="A31" s="46" t="s">
        <v>191</v>
      </c>
      <c r="B31" s="51">
        <f t="shared" si="0"/>
        <v>41</v>
      </c>
      <c r="C31" s="55">
        <v>19</v>
      </c>
      <c r="D31" s="55">
        <v>22</v>
      </c>
      <c r="E31" s="60">
        <v>20</v>
      </c>
      <c r="F31" s="46" t="s">
        <v>192</v>
      </c>
      <c r="G31" s="51">
        <f t="shared" si="1"/>
        <v>101</v>
      </c>
      <c r="H31" s="55">
        <v>41</v>
      </c>
      <c r="I31" s="55">
        <v>60</v>
      </c>
      <c r="J31" s="66">
        <v>57</v>
      </c>
      <c r="K31" s="68" t="s">
        <v>67</v>
      </c>
      <c r="L31" s="69">
        <f>SUM(B7:B55,G7:G55,L7:L30)</f>
        <v>85029</v>
      </c>
      <c r="M31" s="69">
        <f>SUM(C7:C55,H7:H55,M7:M30)</f>
        <v>40779</v>
      </c>
      <c r="N31" s="69">
        <f>SUM(D7:D55,I7:I55,N7:N30)</f>
        <v>44250</v>
      </c>
      <c r="O31" s="72">
        <f>SUM(E7:E55,J7:J55,O7:O30)</f>
        <v>37417</v>
      </c>
      <c r="P31" s="46" t="s">
        <v>194</v>
      </c>
      <c r="Q31" s="51">
        <f t="shared" si="4"/>
        <v>373</v>
      </c>
      <c r="R31" s="55">
        <v>171</v>
      </c>
      <c r="S31" s="55">
        <v>202</v>
      </c>
      <c r="T31" s="60">
        <v>161</v>
      </c>
    </row>
    <row r="32" spans="1:20" ht="14.25" customHeight="1">
      <c r="A32" s="45" t="s">
        <v>50</v>
      </c>
      <c r="B32" s="52">
        <f t="shared" si="0"/>
        <v>26</v>
      </c>
      <c r="C32" s="56">
        <v>12</v>
      </c>
      <c r="D32" s="56">
        <v>14</v>
      </c>
      <c r="E32" s="61">
        <v>19</v>
      </c>
      <c r="F32" s="45" t="s">
        <v>196</v>
      </c>
      <c r="G32" s="52">
        <f t="shared" si="1"/>
        <v>91</v>
      </c>
      <c r="H32" s="56">
        <v>44</v>
      </c>
      <c r="I32" s="56">
        <v>47</v>
      </c>
      <c r="J32" s="67">
        <v>46</v>
      </c>
      <c r="K32" s="45"/>
      <c r="O32" s="73"/>
      <c r="P32" s="45" t="s">
        <v>102</v>
      </c>
      <c r="Q32" s="52">
        <f t="shared" si="4"/>
        <v>435</v>
      </c>
      <c r="R32" s="56">
        <v>208</v>
      </c>
      <c r="S32" s="56">
        <v>227</v>
      </c>
      <c r="T32" s="61">
        <v>157</v>
      </c>
    </row>
    <row r="33" spans="1:20" s="42" customFormat="1" ht="14.25" customHeight="1">
      <c r="A33" s="46" t="s">
        <v>197</v>
      </c>
      <c r="B33" s="51">
        <f t="shared" si="0"/>
        <v>41</v>
      </c>
      <c r="C33" s="55">
        <v>18</v>
      </c>
      <c r="D33" s="55">
        <v>23</v>
      </c>
      <c r="E33" s="60">
        <v>25</v>
      </c>
      <c r="F33" s="46" t="s">
        <v>34</v>
      </c>
      <c r="G33" s="51">
        <f t="shared" si="1"/>
        <v>68</v>
      </c>
      <c r="H33" s="55">
        <v>31</v>
      </c>
      <c r="I33" s="55">
        <v>37</v>
      </c>
      <c r="J33" s="66">
        <v>40</v>
      </c>
      <c r="K33" s="46" t="s">
        <v>198</v>
      </c>
      <c r="L33" s="51">
        <f t="shared" ref="L33:L54" si="5">M33+N33</f>
        <v>121</v>
      </c>
      <c r="M33" s="55">
        <v>54</v>
      </c>
      <c r="N33" s="55">
        <v>67</v>
      </c>
      <c r="O33" s="60">
        <v>52</v>
      </c>
      <c r="P33" s="46" t="s">
        <v>200</v>
      </c>
      <c r="Q33" s="51">
        <f t="shared" si="4"/>
        <v>123</v>
      </c>
      <c r="R33" s="55">
        <v>59</v>
      </c>
      <c r="S33" s="55">
        <v>64</v>
      </c>
      <c r="T33" s="60">
        <v>59</v>
      </c>
    </row>
    <row r="34" spans="1:20" ht="14.25" customHeight="1">
      <c r="A34" s="45" t="s">
        <v>115</v>
      </c>
      <c r="B34" s="52">
        <f t="shared" si="0"/>
        <v>34</v>
      </c>
      <c r="C34" s="56">
        <v>15</v>
      </c>
      <c r="D34" s="56">
        <v>19</v>
      </c>
      <c r="E34" s="61">
        <v>19</v>
      </c>
      <c r="F34" s="45" t="s">
        <v>203</v>
      </c>
      <c r="G34" s="52">
        <f t="shared" si="1"/>
        <v>881</v>
      </c>
      <c r="H34" s="56">
        <v>425</v>
      </c>
      <c r="I34" s="56">
        <v>456</v>
      </c>
      <c r="J34" s="67">
        <v>457</v>
      </c>
      <c r="K34" s="45" t="s">
        <v>57</v>
      </c>
      <c r="L34" s="52">
        <f t="shared" si="5"/>
        <v>77</v>
      </c>
      <c r="M34" s="56">
        <v>40</v>
      </c>
      <c r="N34" s="56">
        <v>37</v>
      </c>
      <c r="O34" s="61">
        <v>36</v>
      </c>
      <c r="P34" s="45" t="s">
        <v>110</v>
      </c>
      <c r="Q34" s="52">
        <f t="shared" si="4"/>
        <v>459</v>
      </c>
      <c r="R34" s="56">
        <v>220</v>
      </c>
      <c r="S34" s="56">
        <v>239</v>
      </c>
      <c r="T34" s="61">
        <v>187</v>
      </c>
    </row>
    <row r="35" spans="1:20" s="42" customFormat="1" ht="14.25" customHeight="1">
      <c r="A35" s="46" t="s">
        <v>141</v>
      </c>
      <c r="B35" s="51">
        <f t="shared" si="0"/>
        <v>41</v>
      </c>
      <c r="C35" s="55">
        <v>19</v>
      </c>
      <c r="D35" s="55">
        <v>22</v>
      </c>
      <c r="E35" s="60">
        <v>19</v>
      </c>
      <c r="F35" s="46" t="s">
        <v>204</v>
      </c>
      <c r="G35" s="51">
        <f t="shared" si="1"/>
        <v>710</v>
      </c>
      <c r="H35" s="55">
        <v>359</v>
      </c>
      <c r="I35" s="55">
        <v>351</v>
      </c>
      <c r="J35" s="66">
        <v>379</v>
      </c>
      <c r="K35" s="46" t="s">
        <v>74</v>
      </c>
      <c r="L35" s="51">
        <f t="shared" si="5"/>
        <v>45</v>
      </c>
      <c r="M35" s="55">
        <v>18</v>
      </c>
      <c r="N35" s="55">
        <v>27</v>
      </c>
      <c r="O35" s="60">
        <v>20</v>
      </c>
      <c r="P35" s="46" t="s">
        <v>206</v>
      </c>
      <c r="Q35" s="51">
        <f t="shared" si="4"/>
        <v>441</v>
      </c>
      <c r="R35" s="55">
        <v>206</v>
      </c>
      <c r="S35" s="55">
        <v>235</v>
      </c>
      <c r="T35" s="60">
        <v>195</v>
      </c>
    </row>
    <row r="36" spans="1:20" ht="14.25" customHeight="1">
      <c r="A36" s="45" t="s">
        <v>207</v>
      </c>
      <c r="B36" s="52">
        <f t="shared" si="0"/>
        <v>95</v>
      </c>
      <c r="C36" s="56">
        <v>42</v>
      </c>
      <c r="D36" s="56">
        <v>53</v>
      </c>
      <c r="E36" s="61">
        <v>44</v>
      </c>
      <c r="F36" s="45" t="s">
        <v>209</v>
      </c>
      <c r="G36" s="52">
        <f t="shared" si="1"/>
        <v>126</v>
      </c>
      <c r="H36" s="56">
        <v>65</v>
      </c>
      <c r="I36" s="56">
        <v>61</v>
      </c>
      <c r="J36" s="67">
        <v>46</v>
      </c>
      <c r="K36" s="45" t="s">
        <v>211</v>
      </c>
      <c r="L36" s="52">
        <f t="shared" si="5"/>
        <v>199</v>
      </c>
      <c r="M36" s="56">
        <v>93</v>
      </c>
      <c r="N36" s="56">
        <v>106</v>
      </c>
      <c r="O36" s="61">
        <v>86</v>
      </c>
      <c r="P36" s="45" t="s">
        <v>213</v>
      </c>
      <c r="Q36" s="52">
        <f t="shared" si="4"/>
        <v>811</v>
      </c>
      <c r="R36" s="56">
        <v>387</v>
      </c>
      <c r="S36" s="56">
        <v>424</v>
      </c>
      <c r="T36" s="61">
        <v>360</v>
      </c>
    </row>
    <row r="37" spans="1:20" s="42" customFormat="1" ht="14.25" customHeight="1">
      <c r="A37" s="46" t="s">
        <v>216</v>
      </c>
      <c r="B37" s="51">
        <f t="shared" si="0"/>
        <v>107</v>
      </c>
      <c r="C37" s="55">
        <v>49</v>
      </c>
      <c r="D37" s="55">
        <v>58</v>
      </c>
      <c r="E37" s="60">
        <v>46</v>
      </c>
      <c r="F37" s="46" t="s">
        <v>218</v>
      </c>
      <c r="G37" s="51">
        <f t="shared" si="1"/>
        <v>50</v>
      </c>
      <c r="H37" s="55">
        <v>22</v>
      </c>
      <c r="I37" s="55">
        <v>28</v>
      </c>
      <c r="J37" s="66">
        <v>24</v>
      </c>
      <c r="K37" s="46" t="s">
        <v>537</v>
      </c>
      <c r="L37" s="51">
        <f t="shared" si="5"/>
        <v>206</v>
      </c>
      <c r="M37" s="55">
        <v>90</v>
      </c>
      <c r="N37" s="55">
        <v>116</v>
      </c>
      <c r="O37" s="60">
        <v>85</v>
      </c>
      <c r="P37" s="46" t="s">
        <v>220</v>
      </c>
      <c r="Q37" s="51">
        <f t="shared" si="4"/>
        <v>168</v>
      </c>
      <c r="R37" s="55">
        <v>83</v>
      </c>
      <c r="S37" s="55">
        <v>85</v>
      </c>
      <c r="T37" s="60">
        <v>53</v>
      </c>
    </row>
    <row r="38" spans="1:20" ht="14.25" customHeight="1">
      <c r="A38" s="45" t="s">
        <v>96</v>
      </c>
      <c r="B38" s="52">
        <f t="shared" si="0"/>
        <v>43</v>
      </c>
      <c r="C38" s="56">
        <v>21</v>
      </c>
      <c r="D38" s="56">
        <v>22</v>
      </c>
      <c r="E38" s="61">
        <v>21</v>
      </c>
      <c r="F38" s="45" t="s">
        <v>221</v>
      </c>
      <c r="G38" s="52">
        <f t="shared" si="1"/>
        <v>113</v>
      </c>
      <c r="H38" s="56">
        <v>52</v>
      </c>
      <c r="I38" s="56">
        <v>61</v>
      </c>
      <c r="J38" s="67">
        <v>47</v>
      </c>
      <c r="K38" s="45" t="s">
        <v>224</v>
      </c>
      <c r="L38" s="52">
        <f t="shared" si="5"/>
        <v>336</v>
      </c>
      <c r="M38" s="56">
        <v>151</v>
      </c>
      <c r="N38" s="56">
        <v>185</v>
      </c>
      <c r="O38" s="61">
        <v>139</v>
      </c>
      <c r="P38" s="45" t="s">
        <v>225</v>
      </c>
      <c r="Q38" s="52">
        <f t="shared" si="4"/>
        <v>299</v>
      </c>
      <c r="R38" s="56">
        <v>134</v>
      </c>
      <c r="S38" s="56">
        <v>165</v>
      </c>
      <c r="T38" s="61">
        <v>119</v>
      </c>
    </row>
    <row r="39" spans="1:20" s="42" customFormat="1" ht="14.25" customHeight="1">
      <c r="A39" s="46" t="s">
        <v>227</v>
      </c>
      <c r="B39" s="51">
        <f t="shared" si="0"/>
        <v>62</v>
      </c>
      <c r="C39" s="55">
        <v>28</v>
      </c>
      <c r="D39" s="55">
        <v>34</v>
      </c>
      <c r="E39" s="60">
        <v>37</v>
      </c>
      <c r="F39" s="46" t="s">
        <v>54</v>
      </c>
      <c r="G39" s="51">
        <f t="shared" si="1"/>
        <v>87</v>
      </c>
      <c r="H39" s="55">
        <v>44</v>
      </c>
      <c r="I39" s="55">
        <v>43</v>
      </c>
      <c r="J39" s="66">
        <v>36</v>
      </c>
      <c r="K39" s="46" t="s">
        <v>229</v>
      </c>
      <c r="L39" s="51">
        <f t="shared" si="5"/>
        <v>325</v>
      </c>
      <c r="M39" s="55">
        <v>140</v>
      </c>
      <c r="N39" s="55">
        <v>185</v>
      </c>
      <c r="O39" s="60">
        <v>149</v>
      </c>
      <c r="P39" s="46" t="s">
        <v>230</v>
      </c>
      <c r="Q39" s="51">
        <f t="shared" si="4"/>
        <v>684</v>
      </c>
      <c r="R39" s="55">
        <v>321</v>
      </c>
      <c r="S39" s="55">
        <v>363</v>
      </c>
      <c r="T39" s="60">
        <v>291</v>
      </c>
    </row>
    <row r="40" spans="1:20" ht="14.25" customHeight="1">
      <c r="A40" s="45" t="s">
        <v>231</v>
      </c>
      <c r="B40" s="52">
        <f t="shared" si="0"/>
        <v>63</v>
      </c>
      <c r="C40" s="56">
        <v>25</v>
      </c>
      <c r="D40" s="56">
        <v>38</v>
      </c>
      <c r="E40" s="61">
        <v>27</v>
      </c>
      <c r="F40" s="45" t="s">
        <v>232</v>
      </c>
      <c r="G40" s="52">
        <f t="shared" si="1"/>
        <v>89</v>
      </c>
      <c r="H40" s="56">
        <v>39</v>
      </c>
      <c r="I40" s="56">
        <v>50</v>
      </c>
      <c r="J40" s="67">
        <v>42</v>
      </c>
      <c r="K40" s="45" t="s">
        <v>233</v>
      </c>
      <c r="L40" s="52">
        <f t="shared" si="5"/>
        <v>97</v>
      </c>
      <c r="M40" s="56">
        <v>44</v>
      </c>
      <c r="N40" s="56">
        <v>53</v>
      </c>
      <c r="O40" s="61">
        <v>41</v>
      </c>
      <c r="P40" s="45" t="s">
        <v>235</v>
      </c>
      <c r="Q40" s="52">
        <f t="shared" si="4"/>
        <v>318</v>
      </c>
      <c r="R40" s="56">
        <v>154</v>
      </c>
      <c r="S40" s="56">
        <v>164</v>
      </c>
      <c r="T40" s="61">
        <v>120</v>
      </c>
    </row>
    <row r="41" spans="1:20" s="42" customFormat="1" ht="14.25" customHeight="1">
      <c r="A41" s="46" t="s">
        <v>238</v>
      </c>
      <c r="B41" s="51">
        <f t="shared" si="0"/>
        <v>475</v>
      </c>
      <c r="C41" s="55">
        <v>213</v>
      </c>
      <c r="D41" s="55">
        <v>262</v>
      </c>
      <c r="E41" s="60">
        <v>255</v>
      </c>
      <c r="F41" s="46" t="s">
        <v>239</v>
      </c>
      <c r="G41" s="51">
        <f t="shared" si="1"/>
        <v>1013</v>
      </c>
      <c r="H41" s="55">
        <v>500</v>
      </c>
      <c r="I41" s="55">
        <v>513</v>
      </c>
      <c r="J41" s="66">
        <v>412</v>
      </c>
      <c r="K41" s="46" t="s">
        <v>240</v>
      </c>
      <c r="L41" s="51">
        <f t="shared" si="5"/>
        <v>54</v>
      </c>
      <c r="M41" s="55">
        <v>22</v>
      </c>
      <c r="N41" s="55">
        <v>32</v>
      </c>
      <c r="O41" s="60">
        <v>27</v>
      </c>
      <c r="P41" s="46" t="s">
        <v>242</v>
      </c>
      <c r="Q41" s="51">
        <f t="shared" si="4"/>
        <v>557</v>
      </c>
      <c r="R41" s="55">
        <v>251</v>
      </c>
      <c r="S41" s="55">
        <v>306</v>
      </c>
      <c r="T41" s="60">
        <v>224</v>
      </c>
    </row>
    <row r="42" spans="1:20" s="4" customFormat="1" ht="14.25" customHeight="1">
      <c r="A42" s="45" t="s">
        <v>9</v>
      </c>
      <c r="B42" s="52">
        <f t="shared" si="0"/>
        <v>292</v>
      </c>
      <c r="C42" s="56">
        <v>136</v>
      </c>
      <c r="D42" s="56">
        <v>156</v>
      </c>
      <c r="E42" s="61">
        <v>167</v>
      </c>
      <c r="F42" s="45" t="s">
        <v>244</v>
      </c>
      <c r="G42" s="52">
        <f t="shared" si="1"/>
        <v>635</v>
      </c>
      <c r="H42" s="56">
        <v>309</v>
      </c>
      <c r="I42" s="56">
        <v>326</v>
      </c>
      <c r="J42" s="67">
        <v>250</v>
      </c>
      <c r="K42" s="45" t="s">
        <v>208</v>
      </c>
      <c r="L42" s="52">
        <f t="shared" si="5"/>
        <v>98</v>
      </c>
      <c r="M42" s="56">
        <v>49</v>
      </c>
      <c r="N42" s="56">
        <v>49</v>
      </c>
      <c r="O42" s="61">
        <v>38</v>
      </c>
      <c r="P42" s="45" t="s">
        <v>249</v>
      </c>
      <c r="Q42" s="52">
        <f t="shared" si="4"/>
        <v>174</v>
      </c>
      <c r="R42" s="56">
        <v>87</v>
      </c>
      <c r="S42" s="56">
        <v>87</v>
      </c>
      <c r="T42" s="61">
        <v>68</v>
      </c>
    </row>
    <row r="43" spans="1:20" s="42" customFormat="1" ht="14.25" customHeight="1">
      <c r="A43" s="46" t="s">
        <v>219</v>
      </c>
      <c r="B43" s="51">
        <f t="shared" si="0"/>
        <v>251</v>
      </c>
      <c r="C43" s="55">
        <v>112</v>
      </c>
      <c r="D43" s="55">
        <v>139</v>
      </c>
      <c r="E43" s="60">
        <v>135</v>
      </c>
      <c r="F43" s="46" t="s">
        <v>246</v>
      </c>
      <c r="G43" s="51">
        <f t="shared" si="1"/>
        <v>339</v>
      </c>
      <c r="H43" s="55">
        <v>178</v>
      </c>
      <c r="I43" s="55">
        <v>161</v>
      </c>
      <c r="J43" s="66">
        <v>134</v>
      </c>
      <c r="K43" s="46" t="s">
        <v>247</v>
      </c>
      <c r="L43" s="51">
        <f t="shared" si="5"/>
        <v>43</v>
      </c>
      <c r="M43" s="55">
        <v>20</v>
      </c>
      <c r="N43" s="55">
        <v>23</v>
      </c>
      <c r="O43" s="60">
        <v>29</v>
      </c>
      <c r="P43" s="46" t="s">
        <v>255</v>
      </c>
      <c r="Q43" s="51">
        <f t="shared" si="4"/>
        <v>321</v>
      </c>
      <c r="R43" s="55">
        <v>151</v>
      </c>
      <c r="S43" s="55">
        <v>170</v>
      </c>
      <c r="T43" s="60">
        <v>137</v>
      </c>
    </row>
    <row r="44" spans="1:20" s="4" customFormat="1" ht="14.25" customHeight="1">
      <c r="A44" s="45" t="s">
        <v>251</v>
      </c>
      <c r="B44" s="52">
        <f t="shared" si="0"/>
        <v>548</v>
      </c>
      <c r="C44" s="56">
        <v>250</v>
      </c>
      <c r="D44" s="56">
        <v>298</v>
      </c>
      <c r="E44" s="61">
        <v>282</v>
      </c>
      <c r="F44" s="45" t="s">
        <v>252</v>
      </c>
      <c r="G44" s="52">
        <f t="shared" si="1"/>
        <v>3936</v>
      </c>
      <c r="H44" s="56">
        <v>1952</v>
      </c>
      <c r="I44" s="56">
        <v>1984</v>
      </c>
      <c r="J44" s="67">
        <v>1480</v>
      </c>
      <c r="K44" s="45" t="s">
        <v>14</v>
      </c>
      <c r="L44" s="52">
        <f t="shared" si="5"/>
        <v>277</v>
      </c>
      <c r="M44" s="56">
        <v>131</v>
      </c>
      <c r="N44" s="56">
        <v>146</v>
      </c>
      <c r="O44" s="61">
        <v>123</v>
      </c>
      <c r="P44" s="45" t="s">
        <v>260</v>
      </c>
      <c r="Q44" s="52">
        <f t="shared" si="4"/>
        <v>197</v>
      </c>
      <c r="R44" s="56">
        <v>98</v>
      </c>
      <c r="S44" s="56">
        <v>99</v>
      </c>
      <c r="T44" s="61">
        <v>82</v>
      </c>
    </row>
    <row r="45" spans="1:20" s="42" customFormat="1" ht="14.25" customHeight="1">
      <c r="A45" s="46" t="s">
        <v>257</v>
      </c>
      <c r="B45" s="51">
        <f t="shared" si="0"/>
        <v>36</v>
      </c>
      <c r="C45" s="55">
        <v>20</v>
      </c>
      <c r="D45" s="55">
        <v>16</v>
      </c>
      <c r="E45" s="60">
        <v>17</v>
      </c>
      <c r="F45" s="46" t="s">
        <v>259</v>
      </c>
      <c r="G45" s="51">
        <f t="shared" si="1"/>
        <v>181</v>
      </c>
      <c r="H45" s="55">
        <v>88</v>
      </c>
      <c r="I45" s="55">
        <v>93</v>
      </c>
      <c r="J45" s="66">
        <v>83</v>
      </c>
      <c r="K45" s="46" t="s">
        <v>150</v>
      </c>
      <c r="L45" s="51">
        <f t="shared" si="5"/>
        <v>70</v>
      </c>
      <c r="M45" s="55">
        <v>35</v>
      </c>
      <c r="N45" s="55">
        <v>35</v>
      </c>
      <c r="O45" s="60">
        <v>26</v>
      </c>
      <c r="P45" s="46" t="s">
        <v>24</v>
      </c>
      <c r="Q45" s="51">
        <f t="shared" si="4"/>
        <v>70</v>
      </c>
      <c r="R45" s="55">
        <v>34</v>
      </c>
      <c r="S45" s="55">
        <v>36</v>
      </c>
      <c r="T45" s="60">
        <v>30</v>
      </c>
    </row>
    <row r="46" spans="1:20" s="4" customFormat="1" ht="14.25" customHeight="1">
      <c r="A46" s="45" t="s">
        <v>261</v>
      </c>
      <c r="B46" s="52">
        <f t="shared" si="0"/>
        <v>717</v>
      </c>
      <c r="C46" s="56">
        <v>332</v>
      </c>
      <c r="D46" s="56">
        <v>385</v>
      </c>
      <c r="E46" s="61">
        <v>385</v>
      </c>
      <c r="F46" s="45" t="s">
        <v>6</v>
      </c>
      <c r="G46" s="52">
        <f t="shared" si="1"/>
        <v>86</v>
      </c>
      <c r="H46" s="56">
        <v>40</v>
      </c>
      <c r="I46" s="56">
        <v>46</v>
      </c>
      <c r="J46" s="67">
        <v>41</v>
      </c>
      <c r="K46" s="45" t="s">
        <v>263</v>
      </c>
      <c r="L46" s="52">
        <f t="shared" si="5"/>
        <v>140</v>
      </c>
      <c r="M46" s="56">
        <v>64</v>
      </c>
      <c r="N46" s="56">
        <v>76</v>
      </c>
      <c r="O46" s="61">
        <v>54</v>
      </c>
      <c r="P46" s="45" t="s">
        <v>269</v>
      </c>
      <c r="Q46" s="52">
        <f t="shared" si="4"/>
        <v>115</v>
      </c>
      <c r="R46" s="56">
        <v>58</v>
      </c>
      <c r="S46" s="56">
        <v>57</v>
      </c>
      <c r="T46" s="61">
        <v>50</v>
      </c>
    </row>
    <row r="47" spans="1:20" s="42" customFormat="1" ht="14.25" customHeight="1">
      <c r="A47" s="46" t="s">
        <v>265</v>
      </c>
      <c r="B47" s="51">
        <f t="shared" si="0"/>
        <v>30</v>
      </c>
      <c r="C47" s="55">
        <v>13</v>
      </c>
      <c r="D47" s="55">
        <v>17</v>
      </c>
      <c r="E47" s="60">
        <v>20</v>
      </c>
      <c r="F47" s="46" t="s">
        <v>114</v>
      </c>
      <c r="G47" s="51">
        <f t="shared" si="1"/>
        <v>1349</v>
      </c>
      <c r="H47" s="55">
        <v>656</v>
      </c>
      <c r="I47" s="55">
        <v>693</v>
      </c>
      <c r="J47" s="66">
        <v>498</v>
      </c>
      <c r="K47" s="46" t="s">
        <v>267</v>
      </c>
      <c r="L47" s="51">
        <f t="shared" si="5"/>
        <v>165</v>
      </c>
      <c r="M47" s="55">
        <v>83</v>
      </c>
      <c r="N47" s="55">
        <v>82</v>
      </c>
      <c r="O47" s="60">
        <v>67</v>
      </c>
      <c r="P47" s="46" t="s">
        <v>271</v>
      </c>
      <c r="Q47" s="51">
        <f t="shared" si="4"/>
        <v>133</v>
      </c>
      <c r="R47" s="55">
        <v>63</v>
      </c>
      <c r="S47" s="55">
        <v>70</v>
      </c>
      <c r="T47" s="60">
        <v>53</v>
      </c>
    </row>
    <row r="48" spans="1:20" s="4" customFormat="1" ht="14.25" customHeight="1">
      <c r="A48" s="45" t="s">
        <v>270</v>
      </c>
      <c r="B48" s="52">
        <f t="shared" si="0"/>
        <v>210</v>
      </c>
      <c r="C48" s="56">
        <v>93</v>
      </c>
      <c r="D48" s="56">
        <v>117</v>
      </c>
      <c r="E48" s="61">
        <v>117</v>
      </c>
      <c r="F48" s="45" t="s">
        <v>152</v>
      </c>
      <c r="G48" s="52">
        <f t="shared" si="1"/>
        <v>732</v>
      </c>
      <c r="H48" s="56">
        <v>361</v>
      </c>
      <c r="I48" s="56">
        <v>371</v>
      </c>
      <c r="J48" s="67">
        <v>292</v>
      </c>
      <c r="K48" s="45" t="s">
        <v>165</v>
      </c>
      <c r="L48" s="52">
        <f t="shared" si="5"/>
        <v>125</v>
      </c>
      <c r="M48" s="56">
        <v>56</v>
      </c>
      <c r="N48" s="56">
        <v>69</v>
      </c>
      <c r="O48" s="61">
        <v>46</v>
      </c>
      <c r="P48" s="45" t="s">
        <v>276</v>
      </c>
      <c r="Q48" s="52">
        <f t="shared" si="4"/>
        <v>144</v>
      </c>
      <c r="R48" s="56">
        <v>69</v>
      </c>
      <c r="S48" s="56">
        <v>75</v>
      </c>
      <c r="T48" s="61">
        <v>61</v>
      </c>
    </row>
    <row r="49" spans="1:20" s="42" customFormat="1" ht="14.25" customHeight="1">
      <c r="A49" s="46" t="s">
        <v>273</v>
      </c>
      <c r="B49" s="51">
        <f t="shared" si="0"/>
        <v>350</v>
      </c>
      <c r="C49" s="55">
        <v>167</v>
      </c>
      <c r="D49" s="55">
        <v>183</v>
      </c>
      <c r="E49" s="60">
        <v>175</v>
      </c>
      <c r="F49" s="46" t="s">
        <v>274</v>
      </c>
      <c r="G49" s="51">
        <f t="shared" si="1"/>
        <v>536</v>
      </c>
      <c r="H49" s="55">
        <v>265</v>
      </c>
      <c r="I49" s="55">
        <v>271</v>
      </c>
      <c r="J49" s="66">
        <v>231</v>
      </c>
      <c r="K49" s="46" t="s">
        <v>210</v>
      </c>
      <c r="L49" s="51">
        <f t="shared" si="5"/>
        <v>474</v>
      </c>
      <c r="M49" s="55">
        <v>222</v>
      </c>
      <c r="N49" s="55">
        <v>252</v>
      </c>
      <c r="O49" s="60">
        <v>188</v>
      </c>
      <c r="P49" s="46" t="s">
        <v>282</v>
      </c>
      <c r="Q49" s="51">
        <f t="shared" si="4"/>
        <v>279</v>
      </c>
      <c r="R49" s="55">
        <v>128</v>
      </c>
      <c r="S49" s="55">
        <v>151</v>
      </c>
      <c r="T49" s="60">
        <v>111</v>
      </c>
    </row>
    <row r="50" spans="1:20" s="4" customFormat="1" ht="14.25" customHeight="1">
      <c r="A50" s="45" t="s">
        <v>277</v>
      </c>
      <c r="B50" s="52">
        <f t="shared" si="0"/>
        <v>29</v>
      </c>
      <c r="C50" s="56">
        <v>15</v>
      </c>
      <c r="D50" s="56">
        <v>14</v>
      </c>
      <c r="E50" s="61">
        <v>16</v>
      </c>
      <c r="F50" s="45" t="s">
        <v>278</v>
      </c>
      <c r="G50" s="52">
        <f t="shared" si="1"/>
        <v>997</v>
      </c>
      <c r="H50" s="56">
        <v>493</v>
      </c>
      <c r="I50" s="56">
        <v>504</v>
      </c>
      <c r="J50" s="67">
        <v>383</v>
      </c>
      <c r="K50" s="45" t="s">
        <v>43</v>
      </c>
      <c r="L50" s="52">
        <f t="shared" si="5"/>
        <v>210</v>
      </c>
      <c r="M50" s="56">
        <v>102</v>
      </c>
      <c r="N50" s="56">
        <v>108</v>
      </c>
      <c r="O50" s="61">
        <v>83</v>
      </c>
      <c r="P50" s="45" t="s">
        <v>289</v>
      </c>
      <c r="Q50" s="52">
        <f t="shared" si="4"/>
        <v>344</v>
      </c>
      <c r="R50" s="56">
        <v>168</v>
      </c>
      <c r="S50" s="56">
        <v>176</v>
      </c>
      <c r="T50" s="61">
        <v>115</v>
      </c>
    </row>
    <row r="51" spans="1:20" s="42" customFormat="1" ht="14.25" customHeight="1">
      <c r="A51" s="46" t="s">
        <v>284</v>
      </c>
      <c r="B51" s="51">
        <f t="shared" si="0"/>
        <v>150</v>
      </c>
      <c r="C51" s="55">
        <v>59</v>
      </c>
      <c r="D51" s="55">
        <v>91</v>
      </c>
      <c r="E51" s="60">
        <v>77</v>
      </c>
      <c r="F51" s="46" t="s">
        <v>287</v>
      </c>
      <c r="G51" s="51">
        <f t="shared" si="1"/>
        <v>369</v>
      </c>
      <c r="H51" s="55">
        <v>173</v>
      </c>
      <c r="I51" s="55">
        <v>196</v>
      </c>
      <c r="J51" s="66">
        <v>129</v>
      </c>
      <c r="K51" s="46" t="s">
        <v>288</v>
      </c>
      <c r="L51" s="51">
        <f t="shared" si="5"/>
        <v>142</v>
      </c>
      <c r="M51" s="55">
        <v>62</v>
      </c>
      <c r="N51" s="55">
        <v>80</v>
      </c>
      <c r="O51" s="60">
        <v>55</v>
      </c>
      <c r="P51" s="46" t="s">
        <v>228</v>
      </c>
      <c r="Q51" s="51">
        <f t="shared" si="4"/>
        <v>9</v>
      </c>
      <c r="R51" s="55">
        <v>4</v>
      </c>
      <c r="S51" s="55">
        <v>5</v>
      </c>
      <c r="T51" s="60">
        <v>7</v>
      </c>
    </row>
    <row r="52" spans="1:20" s="4" customFormat="1" ht="14.25" customHeight="1">
      <c r="A52" s="45" t="s">
        <v>256</v>
      </c>
      <c r="B52" s="52">
        <f t="shared" si="0"/>
        <v>140</v>
      </c>
      <c r="C52" s="56">
        <v>62</v>
      </c>
      <c r="D52" s="56">
        <v>78</v>
      </c>
      <c r="E52" s="61">
        <v>72</v>
      </c>
      <c r="F52" s="45" t="s">
        <v>214</v>
      </c>
      <c r="G52" s="52">
        <f t="shared" si="1"/>
        <v>370</v>
      </c>
      <c r="H52" s="56">
        <v>168</v>
      </c>
      <c r="I52" s="56">
        <v>202</v>
      </c>
      <c r="J52" s="67">
        <v>169</v>
      </c>
      <c r="K52" s="45" t="s">
        <v>60</v>
      </c>
      <c r="L52" s="52">
        <f t="shared" si="5"/>
        <v>689</v>
      </c>
      <c r="M52" s="56">
        <v>319</v>
      </c>
      <c r="N52" s="56">
        <v>370</v>
      </c>
      <c r="O52" s="61">
        <v>297</v>
      </c>
      <c r="P52" s="77" t="s">
        <v>293</v>
      </c>
      <c r="Q52" s="78">
        <f>SUM(Q30:Q51)</f>
        <v>6740</v>
      </c>
      <c r="R52" s="78">
        <f>SUM(R30:R51)</f>
        <v>3187</v>
      </c>
      <c r="S52" s="78">
        <f>SUM(S30:S51)</f>
        <v>3553</v>
      </c>
      <c r="T52" s="79">
        <f>SUM(T30:T51)</f>
        <v>2751</v>
      </c>
    </row>
    <row r="53" spans="1:20" s="42" customFormat="1" ht="14.25" customHeight="1">
      <c r="A53" s="46" t="s">
        <v>291</v>
      </c>
      <c r="B53" s="51">
        <f t="shared" si="0"/>
        <v>162</v>
      </c>
      <c r="C53" s="55">
        <v>80</v>
      </c>
      <c r="D53" s="55">
        <v>82</v>
      </c>
      <c r="E53" s="60">
        <v>66</v>
      </c>
      <c r="F53" s="46" t="s">
        <v>292</v>
      </c>
      <c r="G53" s="51">
        <f t="shared" si="1"/>
        <v>977</v>
      </c>
      <c r="H53" s="55">
        <v>483</v>
      </c>
      <c r="I53" s="55">
        <v>494</v>
      </c>
      <c r="J53" s="66">
        <v>397</v>
      </c>
      <c r="K53" s="46" t="s">
        <v>193</v>
      </c>
      <c r="L53" s="51">
        <f t="shared" si="5"/>
        <v>391</v>
      </c>
      <c r="M53" s="55">
        <v>195</v>
      </c>
      <c r="N53" s="55">
        <v>196</v>
      </c>
      <c r="O53" s="60">
        <v>159</v>
      </c>
      <c r="P53" s="46"/>
      <c r="T53" s="80"/>
    </row>
    <row r="54" spans="1:20" s="4" customFormat="1" ht="14.25" customHeight="1">
      <c r="A54" s="45" t="s">
        <v>295</v>
      </c>
      <c r="B54" s="52">
        <f t="shared" si="0"/>
        <v>3699</v>
      </c>
      <c r="C54" s="56">
        <v>1715</v>
      </c>
      <c r="D54" s="56">
        <v>1984</v>
      </c>
      <c r="E54" s="61">
        <v>1752</v>
      </c>
      <c r="F54" s="45" t="s">
        <v>296</v>
      </c>
      <c r="G54" s="52">
        <f t="shared" si="1"/>
        <v>227</v>
      </c>
      <c r="H54" s="56">
        <v>112</v>
      </c>
      <c r="I54" s="56">
        <v>115</v>
      </c>
      <c r="J54" s="67">
        <v>89</v>
      </c>
      <c r="K54" s="45" t="s">
        <v>299</v>
      </c>
      <c r="L54" s="52">
        <f t="shared" si="5"/>
        <v>88</v>
      </c>
      <c r="M54" s="70">
        <v>46</v>
      </c>
      <c r="N54" s="70">
        <v>42</v>
      </c>
      <c r="O54" s="74">
        <v>39</v>
      </c>
      <c r="P54" s="77" t="s">
        <v>304</v>
      </c>
      <c r="Q54" s="78">
        <f>SUM(L31,L55,Q8,Q28,Q52)</f>
        <v>102949</v>
      </c>
      <c r="R54" s="78">
        <f>SUM(M31,M55,R8,R28,R52)</f>
        <v>49210</v>
      </c>
      <c r="S54" s="78">
        <f>SUM(N31,N55,S8,S28,S52)</f>
        <v>53739</v>
      </c>
      <c r="T54" s="79">
        <f>SUM(O31,O55,T8,T28,T52)</f>
        <v>44866</v>
      </c>
    </row>
    <row r="55" spans="1:20" s="42" customFormat="1" ht="14.25" customHeight="1">
      <c r="A55" s="47" t="s">
        <v>301</v>
      </c>
      <c r="B55" s="53">
        <f t="shared" si="0"/>
        <v>1810</v>
      </c>
      <c r="C55" s="57">
        <v>873</v>
      </c>
      <c r="D55" s="57">
        <v>937</v>
      </c>
      <c r="E55" s="62">
        <v>818</v>
      </c>
      <c r="F55" s="47" t="s">
        <v>302</v>
      </c>
      <c r="G55" s="63">
        <f t="shared" si="1"/>
        <v>603</v>
      </c>
      <c r="H55" s="57">
        <v>295</v>
      </c>
      <c r="I55" s="57">
        <v>308</v>
      </c>
      <c r="J55" s="57">
        <v>247</v>
      </c>
      <c r="K55" s="68" t="s">
        <v>222</v>
      </c>
      <c r="L55" s="69">
        <f>SUM(L33:L54)</f>
        <v>4372</v>
      </c>
      <c r="M55" s="71">
        <f>SUM(M33:M54)</f>
        <v>2036</v>
      </c>
      <c r="N55" s="71">
        <f>SUM(N33:N54)</f>
        <v>2336</v>
      </c>
      <c r="O55" s="75">
        <f>SUM(O33:O54)</f>
        <v>1839</v>
      </c>
      <c r="P55" s="4"/>
      <c r="Q55" s="4"/>
      <c r="R55" s="4"/>
      <c r="S55" s="4"/>
      <c r="T55" s="5" t="s">
        <v>27</v>
      </c>
    </row>
    <row r="56" spans="1:20" ht="14.25" customHeight="1"/>
    <row r="57" spans="1:20" ht="14.25" customHeight="1"/>
    <row r="58" spans="1:20" ht="14.25" customHeight="1"/>
    <row r="59" spans="1:20" ht="14.25" customHeight="1"/>
    <row r="60" spans="1:20" ht="14.25" customHeight="1"/>
    <row r="61" spans="1:20" ht="14.25" customHeight="1"/>
    <row r="62" spans="1:20" ht="14.25" customHeight="1"/>
    <row r="63" spans="1:20" ht="14.25" customHeight="1"/>
    <row r="64" spans="1:20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</sheetData>
  <mergeCells count="13">
    <mergeCell ref="A1:J1"/>
    <mergeCell ref="B4:D4"/>
    <mergeCell ref="G4:I4"/>
    <mergeCell ref="L4:N4"/>
    <mergeCell ref="Q4:S4"/>
    <mergeCell ref="A4:A5"/>
    <mergeCell ref="E4:E5"/>
    <mergeCell ref="F4:F5"/>
    <mergeCell ref="J4:J5"/>
    <mergeCell ref="K4:K5"/>
    <mergeCell ref="O4:O5"/>
    <mergeCell ref="P4:P5"/>
    <mergeCell ref="T4:T5"/>
  </mergeCells>
  <phoneticPr fontId="19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  <colBreaks count="1" manualBreakCount="1">
    <brk id="20" max="54" man="1"/>
  </colBreaks>
</worksheet>
</file>

<file path=xl/worksheets/sheet3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0000"/>
  </sheetPr>
  <dimension ref="A1:Y203"/>
  <sheetViews>
    <sheetView view="pageBreakPreview" zoomScale="90" zoomScaleSheetLayoutView="90" workbookViewId="0">
      <pane xSplit="2" ySplit="3" topLeftCell="C4" activePane="bottomRight" state="frozen"/>
      <selection pane="topRight"/>
      <selection pane="bottomLeft"/>
      <selection pane="bottomRight" activeCell="D8" sqref="D8"/>
    </sheetView>
  </sheetViews>
  <sheetFormatPr defaultRowHeight="12"/>
  <cols>
    <col min="1" max="1" width="11.625" style="4" customWidth="1"/>
    <col min="2" max="2" width="7.625" style="4" bestFit="1" customWidth="1"/>
    <col min="3" max="23" width="7.25" style="4" customWidth="1"/>
    <col min="24" max="24" width="11.625" style="4" customWidth="1"/>
    <col min="25" max="16384" width="9" style="4" customWidth="1"/>
  </cols>
  <sheetData>
    <row r="1" spans="1:24" ht="13.5" customHeight="1">
      <c r="A1" s="82" t="s">
        <v>463</v>
      </c>
      <c r="B1" s="82"/>
      <c r="C1" s="82"/>
      <c r="D1" s="82"/>
      <c r="E1" s="82"/>
      <c r="F1" s="82"/>
      <c r="G1" s="82"/>
      <c r="H1" s="82"/>
      <c r="V1" s="95" t="s">
        <v>539</v>
      </c>
      <c r="W1" s="95"/>
      <c r="X1" s="95"/>
    </row>
    <row r="2" spans="1:24">
      <c r="A2" s="83" t="s">
        <v>305</v>
      </c>
      <c r="B2" s="89" t="s">
        <v>93</v>
      </c>
      <c r="C2" s="89" t="s">
        <v>306</v>
      </c>
      <c r="D2" s="89" t="s">
        <v>350</v>
      </c>
      <c r="E2" s="89" t="s">
        <v>354</v>
      </c>
      <c r="F2" s="89" t="s">
        <v>355</v>
      </c>
      <c r="G2" s="89" t="s">
        <v>356</v>
      </c>
      <c r="H2" s="89" t="s">
        <v>357</v>
      </c>
      <c r="I2" s="89" t="s">
        <v>358</v>
      </c>
      <c r="J2" s="89" t="s">
        <v>307</v>
      </c>
      <c r="K2" s="89" t="s">
        <v>35</v>
      </c>
      <c r="L2" s="89" t="s">
        <v>359</v>
      </c>
      <c r="M2" s="89" t="s">
        <v>361</v>
      </c>
      <c r="N2" s="89" t="s">
        <v>362</v>
      </c>
      <c r="O2" s="89" t="s">
        <v>365</v>
      </c>
      <c r="P2" s="89" t="s">
        <v>283</v>
      </c>
      <c r="Q2" s="89" t="s">
        <v>268</v>
      </c>
      <c r="R2" s="89" t="s">
        <v>366</v>
      </c>
      <c r="S2" s="89" t="s">
        <v>368</v>
      </c>
      <c r="T2" s="89" t="s">
        <v>369</v>
      </c>
      <c r="U2" s="89" t="s">
        <v>372</v>
      </c>
      <c r="V2" s="89" t="s">
        <v>373</v>
      </c>
      <c r="W2" s="97" t="s">
        <v>116</v>
      </c>
      <c r="X2" s="98" t="s">
        <v>305</v>
      </c>
    </row>
    <row r="3" spans="1:24" s="2" customFormat="1">
      <c r="A3" s="84" t="s">
        <v>304</v>
      </c>
      <c r="B3" s="90">
        <v>102949</v>
      </c>
      <c r="C3" s="94">
        <v>4285</v>
      </c>
      <c r="D3" s="94">
        <v>4582</v>
      </c>
      <c r="E3" s="94">
        <v>5039</v>
      </c>
      <c r="F3" s="94">
        <v>5198</v>
      </c>
      <c r="G3" s="94">
        <v>4770</v>
      </c>
      <c r="H3" s="94">
        <v>5001</v>
      </c>
      <c r="I3" s="94">
        <v>5345</v>
      </c>
      <c r="J3" s="94">
        <v>6000</v>
      </c>
      <c r="K3" s="94">
        <v>7231</v>
      </c>
      <c r="L3" s="94">
        <v>6739</v>
      </c>
      <c r="M3" s="94">
        <v>5796</v>
      </c>
      <c r="N3" s="94">
        <v>6229</v>
      </c>
      <c r="O3" s="94">
        <v>6702</v>
      </c>
      <c r="P3" s="94">
        <v>8684</v>
      </c>
      <c r="Q3" s="94">
        <v>5720</v>
      </c>
      <c r="R3" s="94">
        <v>5293</v>
      </c>
      <c r="S3" s="94">
        <v>4672</v>
      </c>
      <c r="T3" s="94">
        <v>3453</v>
      </c>
      <c r="U3" s="94">
        <v>1680</v>
      </c>
      <c r="V3" s="94">
        <v>453</v>
      </c>
      <c r="W3" s="94">
        <v>77</v>
      </c>
      <c r="X3" s="99" t="s">
        <v>304</v>
      </c>
    </row>
    <row r="4" spans="1:24" s="42" customFormat="1">
      <c r="A4" s="36" t="s">
        <v>37</v>
      </c>
      <c r="B4" s="51">
        <v>2886</v>
      </c>
      <c r="C4" s="55">
        <v>113</v>
      </c>
      <c r="D4" s="55">
        <v>102</v>
      </c>
      <c r="E4" s="55">
        <v>113</v>
      </c>
      <c r="F4" s="55">
        <v>123</v>
      </c>
      <c r="G4" s="55">
        <v>158</v>
      </c>
      <c r="H4" s="55">
        <v>176</v>
      </c>
      <c r="I4" s="55">
        <v>168</v>
      </c>
      <c r="J4" s="55">
        <v>167</v>
      </c>
      <c r="K4" s="55">
        <v>198</v>
      </c>
      <c r="L4" s="55">
        <v>195</v>
      </c>
      <c r="M4" s="55">
        <v>168</v>
      </c>
      <c r="N4" s="55">
        <v>173</v>
      </c>
      <c r="O4" s="55">
        <v>202</v>
      </c>
      <c r="P4" s="55">
        <v>242</v>
      </c>
      <c r="Q4" s="55">
        <v>166</v>
      </c>
      <c r="R4" s="55">
        <v>130</v>
      </c>
      <c r="S4" s="55">
        <v>124</v>
      </c>
      <c r="T4" s="55">
        <v>107</v>
      </c>
      <c r="U4" s="55">
        <v>52</v>
      </c>
      <c r="V4" s="55">
        <v>6</v>
      </c>
      <c r="W4" s="55">
        <v>3</v>
      </c>
      <c r="X4" s="100" t="s">
        <v>37</v>
      </c>
    </row>
    <row r="5" spans="1:24">
      <c r="A5" s="35" t="s">
        <v>41</v>
      </c>
      <c r="B5" s="52">
        <v>2265</v>
      </c>
      <c r="C5" s="56">
        <v>94</v>
      </c>
      <c r="D5" s="56">
        <v>101</v>
      </c>
      <c r="E5" s="56">
        <v>118</v>
      </c>
      <c r="F5" s="56">
        <v>123</v>
      </c>
      <c r="G5" s="56">
        <v>146</v>
      </c>
      <c r="H5" s="56">
        <v>109</v>
      </c>
      <c r="I5" s="56">
        <v>113</v>
      </c>
      <c r="J5" s="56">
        <v>145</v>
      </c>
      <c r="K5" s="56">
        <v>176</v>
      </c>
      <c r="L5" s="56">
        <v>169</v>
      </c>
      <c r="M5" s="56">
        <v>151</v>
      </c>
      <c r="N5" s="56">
        <v>162</v>
      </c>
      <c r="O5" s="56">
        <v>168</v>
      </c>
      <c r="P5" s="56">
        <v>191</v>
      </c>
      <c r="Q5" s="56">
        <v>112</v>
      </c>
      <c r="R5" s="56">
        <v>71</v>
      </c>
      <c r="S5" s="56">
        <v>57</v>
      </c>
      <c r="T5" s="56">
        <v>41</v>
      </c>
      <c r="U5" s="56">
        <v>16</v>
      </c>
      <c r="V5" s="56">
        <v>2</v>
      </c>
      <c r="W5" s="56">
        <v>0</v>
      </c>
      <c r="X5" s="101" t="s">
        <v>41</v>
      </c>
    </row>
    <row r="6" spans="1:24" s="42" customFormat="1">
      <c r="A6" s="36" t="s">
        <v>52</v>
      </c>
      <c r="B6" s="91">
        <v>2543</v>
      </c>
      <c r="C6" s="55">
        <v>90</v>
      </c>
      <c r="D6" s="55">
        <v>99</v>
      </c>
      <c r="E6" s="55">
        <v>116</v>
      </c>
      <c r="F6" s="55">
        <v>119</v>
      </c>
      <c r="G6" s="55">
        <v>126</v>
      </c>
      <c r="H6" s="55">
        <v>112</v>
      </c>
      <c r="I6" s="55">
        <v>98</v>
      </c>
      <c r="J6" s="55">
        <v>135</v>
      </c>
      <c r="K6" s="55">
        <v>157</v>
      </c>
      <c r="L6" s="55">
        <v>188</v>
      </c>
      <c r="M6" s="55">
        <v>168</v>
      </c>
      <c r="N6" s="55">
        <v>154</v>
      </c>
      <c r="O6" s="55">
        <v>149</v>
      </c>
      <c r="P6" s="55">
        <v>214</v>
      </c>
      <c r="Q6" s="55">
        <v>177</v>
      </c>
      <c r="R6" s="55">
        <v>166</v>
      </c>
      <c r="S6" s="55">
        <v>139</v>
      </c>
      <c r="T6" s="55">
        <v>86</v>
      </c>
      <c r="U6" s="55">
        <v>33</v>
      </c>
      <c r="V6" s="55">
        <v>15</v>
      </c>
      <c r="W6" s="55">
        <v>2</v>
      </c>
      <c r="X6" s="100" t="s">
        <v>52</v>
      </c>
    </row>
    <row r="7" spans="1:24">
      <c r="A7" s="35" t="s">
        <v>49</v>
      </c>
      <c r="B7" s="52">
        <v>137</v>
      </c>
      <c r="C7" s="56">
        <v>4</v>
      </c>
      <c r="D7" s="56">
        <v>7</v>
      </c>
      <c r="E7" s="56">
        <v>4</v>
      </c>
      <c r="F7" s="56">
        <v>5</v>
      </c>
      <c r="G7" s="56">
        <v>1</v>
      </c>
      <c r="H7" s="56">
        <v>1</v>
      </c>
      <c r="I7" s="56">
        <v>4</v>
      </c>
      <c r="J7" s="56">
        <v>7</v>
      </c>
      <c r="K7" s="56">
        <v>14</v>
      </c>
      <c r="L7" s="56">
        <v>11</v>
      </c>
      <c r="M7" s="56">
        <v>1</v>
      </c>
      <c r="N7" s="56">
        <v>2</v>
      </c>
      <c r="O7" s="56">
        <v>4</v>
      </c>
      <c r="P7" s="56">
        <v>24</v>
      </c>
      <c r="Q7" s="56">
        <v>15</v>
      </c>
      <c r="R7" s="56">
        <v>12</v>
      </c>
      <c r="S7" s="56">
        <v>5</v>
      </c>
      <c r="T7" s="56">
        <v>8</v>
      </c>
      <c r="U7" s="56">
        <v>5</v>
      </c>
      <c r="V7" s="56">
        <v>3</v>
      </c>
      <c r="W7" s="56">
        <v>0</v>
      </c>
      <c r="X7" s="101" t="s">
        <v>49</v>
      </c>
    </row>
    <row r="8" spans="1:24" s="42" customFormat="1">
      <c r="A8" s="36" t="s">
        <v>66</v>
      </c>
      <c r="B8" s="51">
        <v>118</v>
      </c>
      <c r="C8" s="55">
        <v>2</v>
      </c>
      <c r="D8" s="55">
        <v>1</v>
      </c>
      <c r="E8" s="55">
        <v>1</v>
      </c>
      <c r="F8" s="55">
        <v>4</v>
      </c>
      <c r="G8" s="55">
        <v>2</v>
      </c>
      <c r="H8" s="55">
        <v>2</v>
      </c>
      <c r="I8" s="55">
        <v>4</v>
      </c>
      <c r="J8" s="55">
        <v>1</v>
      </c>
      <c r="K8" s="55">
        <v>9</v>
      </c>
      <c r="L8" s="55">
        <v>7</v>
      </c>
      <c r="M8" s="55">
        <v>8</v>
      </c>
      <c r="N8" s="55">
        <v>9</v>
      </c>
      <c r="O8" s="55">
        <v>7</v>
      </c>
      <c r="P8" s="55">
        <v>12</v>
      </c>
      <c r="Q8" s="55">
        <v>13</v>
      </c>
      <c r="R8" s="55">
        <v>11</v>
      </c>
      <c r="S8" s="55">
        <v>16</v>
      </c>
      <c r="T8" s="55">
        <v>8</v>
      </c>
      <c r="U8" s="55">
        <v>1</v>
      </c>
      <c r="V8" s="55">
        <v>0</v>
      </c>
      <c r="W8" s="55">
        <v>0</v>
      </c>
      <c r="X8" s="100" t="s">
        <v>66</v>
      </c>
    </row>
    <row r="9" spans="1:24">
      <c r="A9" s="35" t="s">
        <v>73</v>
      </c>
      <c r="B9" s="52">
        <v>99</v>
      </c>
      <c r="C9" s="56">
        <v>0</v>
      </c>
      <c r="D9" s="56">
        <v>3</v>
      </c>
      <c r="E9" s="56">
        <v>2</v>
      </c>
      <c r="F9" s="56">
        <v>5</v>
      </c>
      <c r="G9" s="56">
        <v>1</v>
      </c>
      <c r="H9" s="56">
        <v>1</v>
      </c>
      <c r="I9" s="56">
        <v>4</v>
      </c>
      <c r="J9" s="56">
        <v>3</v>
      </c>
      <c r="K9" s="56">
        <v>7</v>
      </c>
      <c r="L9" s="56">
        <v>4</v>
      </c>
      <c r="M9" s="56">
        <v>5</v>
      </c>
      <c r="N9" s="56">
        <v>3</v>
      </c>
      <c r="O9" s="56">
        <v>8</v>
      </c>
      <c r="P9" s="56">
        <v>11</v>
      </c>
      <c r="Q9" s="56">
        <v>12</v>
      </c>
      <c r="R9" s="56">
        <v>5</v>
      </c>
      <c r="S9" s="56">
        <v>13</v>
      </c>
      <c r="T9" s="56">
        <v>8</v>
      </c>
      <c r="U9" s="56">
        <v>3</v>
      </c>
      <c r="V9" s="56">
        <v>1</v>
      </c>
      <c r="W9" s="56">
        <v>0</v>
      </c>
      <c r="X9" s="101" t="s">
        <v>73</v>
      </c>
    </row>
    <row r="10" spans="1:24" s="42" customFormat="1">
      <c r="A10" s="36" t="s">
        <v>84</v>
      </c>
      <c r="B10" s="51">
        <v>37</v>
      </c>
      <c r="C10" s="55">
        <v>0</v>
      </c>
      <c r="D10" s="55">
        <v>1</v>
      </c>
      <c r="E10" s="55">
        <v>4</v>
      </c>
      <c r="F10" s="55">
        <v>2</v>
      </c>
      <c r="G10" s="55">
        <v>0</v>
      </c>
      <c r="H10" s="55">
        <v>0</v>
      </c>
      <c r="I10" s="55">
        <v>1</v>
      </c>
      <c r="J10" s="55">
        <v>4</v>
      </c>
      <c r="K10" s="55">
        <v>3</v>
      </c>
      <c r="L10" s="55">
        <v>3</v>
      </c>
      <c r="M10" s="55">
        <v>1</v>
      </c>
      <c r="N10" s="55">
        <v>2</v>
      </c>
      <c r="O10" s="55">
        <v>2</v>
      </c>
      <c r="P10" s="55">
        <v>1</v>
      </c>
      <c r="Q10" s="55">
        <v>4</v>
      </c>
      <c r="R10" s="55">
        <v>2</v>
      </c>
      <c r="S10" s="55">
        <v>3</v>
      </c>
      <c r="T10" s="55">
        <v>2</v>
      </c>
      <c r="U10" s="55">
        <v>2</v>
      </c>
      <c r="V10" s="55">
        <v>0</v>
      </c>
      <c r="W10" s="55">
        <v>0</v>
      </c>
      <c r="X10" s="100" t="s">
        <v>84</v>
      </c>
    </row>
    <row r="11" spans="1:24">
      <c r="A11" s="35" t="s">
        <v>95</v>
      </c>
      <c r="B11" s="52">
        <v>101</v>
      </c>
      <c r="C11" s="56">
        <v>1</v>
      </c>
      <c r="D11" s="56">
        <v>7</v>
      </c>
      <c r="E11" s="56">
        <v>5</v>
      </c>
      <c r="F11" s="56">
        <v>1</v>
      </c>
      <c r="G11" s="56">
        <v>3</v>
      </c>
      <c r="H11" s="56">
        <v>0</v>
      </c>
      <c r="I11" s="56">
        <v>1</v>
      </c>
      <c r="J11" s="56">
        <v>7</v>
      </c>
      <c r="K11" s="56">
        <v>5</v>
      </c>
      <c r="L11" s="56">
        <v>6</v>
      </c>
      <c r="M11" s="56">
        <v>7</v>
      </c>
      <c r="N11" s="56">
        <v>4</v>
      </c>
      <c r="O11" s="56">
        <v>5</v>
      </c>
      <c r="P11" s="56">
        <v>12</v>
      </c>
      <c r="Q11" s="56">
        <v>7</v>
      </c>
      <c r="R11" s="56">
        <v>12</v>
      </c>
      <c r="S11" s="56">
        <v>9</v>
      </c>
      <c r="T11" s="56">
        <v>6</v>
      </c>
      <c r="U11" s="56">
        <v>3</v>
      </c>
      <c r="V11" s="56">
        <v>0</v>
      </c>
      <c r="W11" s="56">
        <v>0</v>
      </c>
      <c r="X11" s="101" t="s">
        <v>95</v>
      </c>
    </row>
    <row r="12" spans="1:24" s="42" customFormat="1">
      <c r="A12" s="36" t="s">
        <v>99</v>
      </c>
      <c r="B12" s="51">
        <v>47</v>
      </c>
      <c r="C12" s="55">
        <v>3</v>
      </c>
      <c r="D12" s="55">
        <v>3</v>
      </c>
      <c r="E12" s="55">
        <v>3</v>
      </c>
      <c r="F12" s="55">
        <v>4</v>
      </c>
      <c r="G12" s="55">
        <v>0</v>
      </c>
      <c r="H12" s="55">
        <v>2</v>
      </c>
      <c r="I12" s="55">
        <v>2</v>
      </c>
      <c r="J12" s="55">
        <v>1</v>
      </c>
      <c r="K12" s="55">
        <v>5</v>
      </c>
      <c r="L12" s="55">
        <v>2</v>
      </c>
      <c r="M12" s="55">
        <v>1</v>
      </c>
      <c r="N12" s="55">
        <v>3</v>
      </c>
      <c r="O12" s="55">
        <v>2</v>
      </c>
      <c r="P12" s="55">
        <v>2</v>
      </c>
      <c r="Q12" s="55">
        <v>4</v>
      </c>
      <c r="R12" s="55">
        <v>3</v>
      </c>
      <c r="S12" s="55">
        <v>3</v>
      </c>
      <c r="T12" s="55">
        <v>3</v>
      </c>
      <c r="U12" s="55">
        <v>1</v>
      </c>
      <c r="V12" s="55">
        <v>0</v>
      </c>
      <c r="W12" s="55">
        <v>0</v>
      </c>
      <c r="X12" s="100" t="s">
        <v>99</v>
      </c>
    </row>
    <row r="13" spans="1:24">
      <c r="A13" s="35" t="s">
        <v>104</v>
      </c>
      <c r="B13" s="52">
        <v>725</v>
      </c>
      <c r="C13" s="56">
        <v>15</v>
      </c>
      <c r="D13" s="56">
        <v>23</v>
      </c>
      <c r="E13" s="56">
        <v>19</v>
      </c>
      <c r="F13" s="56">
        <v>27</v>
      </c>
      <c r="G13" s="56">
        <v>32</v>
      </c>
      <c r="H13" s="56">
        <v>15</v>
      </c>
      <c r="I13" s="56">
        <v>22</v>
      </c>
      <c r="J13" s="56">
        <v>21</v>
      </c>
      <c r="K13" s="56">
        <v>57</v>
      </c>
      <c r="L13" s="56">
        <v>39</v>
      </c>
      <c r="M13" s="56">
        <v>44</v>
      </c>
      <c r="N13" s="56">
        <v>40</v>
      </c>
      <c r="O13" s="56">
        <v>46</v>
      </c>
      <c r="P13" s="56">
        <v>81</v>
      </c>
      <c r="Q13" s="56">
        <v>42</v>
      </c>
      <c r="R13" s="56">
        <v>73</v>
      </c>
      <c r="S13" s="56">
        <v>52</v>
      </c>
      <c r="T13" s="56">
        <v>46</v>
      </c>
      <c r="U13" s="56">
        <v>24</v>
      </c>
      <c r="V13" s="56">
        <v>5</v>
      </c>
      <c r="W13" s="56">
        <v>2</v>
      </c>
      <c r="X13" s="101" t="s">
        <v>104</v>
      </c>
    </row>
    <row r="14" spans="1:24" s="42" customFormat="1">
      <c r="A14" s="36" t="s">
        <v>7</v>
      </c>
      <c r="B14" s="51">
        <v>91</v>
      </c>
      <c r="C14" s="55">
        <v>3</v>
      </c>
      <c r="D14" s="55">
        <v>1</v>
      </c>
      <c r="E14" s="55">
        <v>3</v>
      </c>
      <c r="F14" s="55">
        <v>3</v>
      </c>
      <c r="G14" s="55">
        <v>1</v>
      </c>
      <c r="H14" s="55">
        <v>2</v>
      </c>
      <c r="I14" s="55">
        <v>6</v>
      </c>
      <c r="J14" s="55">
        <v>5</v>
      </c>
      <c r="K14" s="55">
        <v>3</v>
      </c>
      <c r="L14" s="55">
        <v>0</v>
      </c>
      <c r="M14" s="55">
        <v>6</v>
      </c>
      <c r="N14" s="55">
        <v>3</v>
      </c>
      <c r="O14" s="55">
        <v>10</v>
      </c>
      <c r="P14" s="55">
        <v>10</v>
      </c>
      <c r="Q14" s="55">
        <v>9</v>
      </c>
      <c r="R14" s="55">
        <v>7</v>
      </c>
      <c r="S14" s="55">
        <v>8</v>
      </c>
      <c r="T14" s="55">
        <v>6</v>
      </c>
      <c r="U14" s="55">
        <v>4</v>
      </c>
      <c r="V14" s="55">
        <v>1</v>
      </c>
      <c r="W14" s="55">
        <v>0</v>
      </c>
      <c r="X14" s="100" t="s">
        <v>7</v>
      </c>
    </row>
    <row r="15" spans="1:24">
      <c r="A15" s="35" t="s">
        <v>112</v>
      </c>
      <c r="B15" s="52">
        <v>105</v>
      </c>
      <c r="C15" s="56">
        <v>3</v>
      </c>
      <c r="D15" s="56">
        <v>2</v>
      </c>
      <c r="E15" s="56">
        <v>3</v>
      </c>
      <c r="F15" s="56">
        <v>1</v>
      </c>
      <c r="G15" s="56">
        <v>1</v>
      </c>
      <c r="H15" s="56">
        <v>2</v>
      </c>
      <c r="I15" s="56">
        <v>2</v>
      </c>
      <c r="J15" s="56">
        <v>6</v>
      </c>
      <c r="K15" s="56">
        <v>9</v>
      </c>
      <c r="L15" s="56">
        <v>8</v>
      </c>
      <c r="M15" s="56">
        <v>5</v>
      </c>
      <c r="N15" s="56">
        <v>7</v>
      </c>
      <c r="O15" s="56">
        <v>7</v>
      </c>
      <c r="P15" s="56">
        <v>12</v>
      </c>
      <c r="Q15" s="56">
        <v>15</v>
      </c>
      <c r="R15" s="56">
        <v>5</v>
      </c>
      <c r="S15" s="56">
        <v>7</v>
      </c>
      <c r="T15" s="56">
        <v>4</v>
      </c>
      <c r="U15" s="56">
        <v>6</v>
      </c>
      <c r="V15" s="56">
        <v>0</v>
      </c>
      <c r="W15" s="56">
        <v>0</v>
      </c>
      <c r="X15" s="101" t="s">
        <v>112</v>
      </c>
    </row>
    <row r="16" spans="1:24" s="42" customFormat="1">
      <c r="A16" s="36" t="s">
        <v>100</v>
      </c>
      <c r="B16" s="51">
        <v>105</v>
      </c>
      <c r="C16" s="55">
        <v>6</v>
      </c>
      <c r="D16" s="55">
        <v>3</v>
      </c>
      <c r="E16" s="55">
        <v>0</v>
      </c>
      <c r="F16" s="55">
        <v>1</v>
      </c>
      <c r="G16" s="55">
        <v>4</v>
      </c>
      <c r="H16" s="55">
        <v>3</v>
      </c>
      <c r="I16" s="55">
        <v>4</v>
      </c>
      <c r="J16" s="55">
        <v>7</v>
      </c>
      <c r="K16" s="55">
        <v>2</v>
      </c>
      <c r="L16" s="55">
        <v>3</v>
      </c>
      <c r="M16" s="55">
        <v>3</v>
      </c>
      <c r="N16" s="55">
        <v>10</v>
      </c>
      <c r="O16" s="55">
        <v>14</v>
      </c>
      <c r="P16" s="55">
        <v>12</v>
      </c>
      <c r="Q16" s="55">
        <v>6</v>
      </c>
      <c r="R16" s="55">
        <v>7</v>
      </c>
      <c r="S16" s="55">
        <v>9</v>
      </c>
      <c r="T16" s="55">
        <v>6</v>
      </c>
      <c r="U16" s="55">
        <v>4</v>
      </c>
      <c r="V16" s="55">
        <v>1</v>
      </c>
      <c r="W16" s="55">
        <v>0</v>
      </c>
      <c r="X16" s="100" t="s">
        <v>100</v>
      </c>
    </row>
    <row r="17" spans="1:24">
      <c r="A17" s="35" t="s">
        <v>16</v>
      </c>
      <c r="B17" s="52">
        <v>68</v>
      </c>
      <c r="C17" s="56">
        <v>0</v>
      </c>
      <c r="D17" s="56">
        <v>1</v>
      </c>
      <c r="E17" s="56">
        <v>2</v>
      </c>
      <c r="F17" s="56">
        <v>3</v>
      </c>
      <c r="G17" s="56">
        <v>4</v>
      </c>
      <c r="H17" s="56">
        <v>1</v>
      </c>
      <c r="I17" s="56">
        <v>1</v>
      </c>
      <c r="J17" s="56">
        <v>2</v>
      </c>
      <c r="K17" s="56">
        <v>6</v>
      </c>
      <c r="L17" s="56">
        <v>6</v>
      </c>
      <c r="M17" s="56">
        <v>2</v>
      </c>
      <c r="N17" s="56">
        <v>3</v>
      </c>
      <c r="O17" s="56">
        <v>3</v>
      </c>
      <c r="P17" s="56">
        <v>9</v>
      </c>
      <c r="Q17" s="56">
        <v>5</v>
      </c>
      <c r="R17" s="56">
        <v>7</v>
      </c>
      <c r="S17" s="56">
        <v>7</v>
      </c>
      <c r="T17" s="56">
        <v>4</v>
      </c>
      <c r="U17" s="56">
        <v>1</v>
      </c>
      <c r="V17" s="56">
        <v>1</v>
      </c>
      <c r="W17" s="56">
        <v>0</v>
      </c>
      <c r="X17" s="101" t="s">
        <v>16</v>
      </c>
    </row>
    <row r="18" spans="1:24" s="42" customFormat="1">
      <c r="A18" s="36" t="s">
        <v>125</v>
      </c>
      <c r="B18" s="51">
        <v>40</v>
      </c>
      <c r="C18" s="55">
        <v>0</v>
      </c>
      <c r="D18" s="55">
        <v>3</v>
      </c>
      <c r="E18" s="55">
        <v>2</v>
      </c>
      <c r="F18" s="55">
        <v>0</v>
      </c>
      <c r="G18" s="55">
        <v>0</v>
      </c>
      <c r="H18" s="55">
        <v>0</v>
      </c>
      <c r="I18" s="55">
        <v>2</v>
      </c>
      <c r="J18" s="55">
        <v>2</v>
      </c>
      <c r="K18" s="55">
        <v>0</v>
      </c>
      <c r="L18" s="55">
        <v>4</v>
      </c>
      <c r="M18" s="55">
        <v>1</v>
      </c>
      <c r="N18" s="55">
        <v>2</v>
      </c>
      <c r="O18" s="55">
        <v>0</v>
      </c>
      <c r="P18" s="55">
        <v>2</v>
      </c>
      <c r="Q18" s="55">
        <v>5</v>
      </c>
      <c r="R18" s="55">
        <v>5</v>
      </c>
      <c r="S18" s="55">
        <v>8</v>
      </c>
      <c r="T18" s="55">
        <v>3</v>
      </c>
      <c r="U18" s="55">
        <v>1</v>
      </c>
      <c r="V18" s="55">
        <v>0</v>
      </c>
      <c r="W18" s="55">
        <v>0</v>
      </c>
      <c r="X18" s="100" t="s">
        <v>125</v>
      </c>
    </row>
    <row r="19" spans="1:24">
      <c r="A19" s="35" t="s">
        <v>133</v>
      </c>
      <c r="B19" s="52">
        <v>88</v>
      </c>
      <c r="C19" s="56">
        <v>3</v>
      </c>
      <c r="D19" s="56">
        <v>2</v>
      </c>
      <c r="E19" s="56">
        <v>2</v>
      </c>
      <c r="F19" s="56">
        <v>1</v>
      </c>
      <c r="G19" s="56">
        <v>2</v>
      </c>
      <c r="H19" s="56">
        <v>4</v>
      </c>
      <c r="I19" s="56">
        <v>5</v>
      </c>
      <c r="J19" s="56">
        <v>3</v>
      </c>
      <c r="K19" s="56">
        <v>4</v>
      </c>
      <c r="L19" s="56">
        <v>3</v>
      </c>
      <c r="M19" s="56">
        <v>5</v>
      </c>
      <c r="N19" s="56">
        <v>7</v>
      </c>
      <c r="O19" s="56">
        <v>5</v>
      </c>
      <c r="P19" s="56">
        <v>10</v>
      </c>
      <c r="Q19" s="56">
        <v>8</v>
      </c>
      <c r="R19" s="56">
        <v>8</v>
      </c>
      <c r="S19" s="56">
        <v>7</v>
      </c>
      <c r="T19" s="56">
        <v>6</v>
      </c>
      <c r="U19" s="56">
        <v>3</v>
      </c>
      <c r="V19" s="56">
        <v>0</v>
      </c>
      <c r="W19" s="56">
        <v>0</v>
      </c>
      <c r="X19" s="101" t="s">
        <v>133</v>
      </c>
    </row>
    <row r="20" spans="1:24" s="42" customFormat="1">
      <c r="A20" s="36" t="s">
        <v>139</v>
      </c>
      <c r="B20" s="51">
        <v>146</v>
      </c>
      <c r="C20" s="55">
        <v>6</v>
      </c>
      <c r="D20" s="55">
        <v>3</v>
      </c>
      <c r="E20" s="55">
        <v>7</v>
      </c>
      <c r="F20" s="55">
        <v>9</v>
      </c>
      <c r="G20" s="55">
        <v>6</v>
      </c>
      <c r="H20" s="55">
        <v>2</v>
      </c>
      <c r="I20" s="55">
        <v>5</v>
      </c>
      <c r="J20" s="55">
        <v>6</v>
      </c>
      <c r="K20" s="55">
        <v>9</v>
      </c>
      <c r="L20" s="55">
        <v>13</v>
      </c>
      <c r="M20" s="55">
        <v>9</v>
      </c>
      <c r="N20" s="55">
        <v>7</v>
      </c>
      <c r="O20" s="55">
        <v>9</v>
      </c>
      <c r="P20" s="55">
        <v>16</v>
      </c>
      <c r="Q20" s="55">
        <v>8</v>
      </c>
      <c r="R20" s="55">
        <v>9</v>
      </c>
      <c r="S20" s="55">
        <v>15</v>
      </c>
      <c r="T20" s="55">
        <v>3</v>
      </c>
      <c r="U20" s="55">
        <v>3</v>
      </c>
      <c r="V20" s="55">
        <v>1</v>
      </c>
      <c r="W20" s="55">
        <v>0</v>
      </c>
      <c r="X20" s="100" t="s">
        <v>139</v>
      </c>
    </row>
    <row r="21" spans="1:24">
      <c r="A21" s="35" t="s">
        <v>148</v>
      </c>
      <c r="B21" s="52">
        <v>68</v>
      </c>
      <c r="C21" s="56">
        <v>1</v>
      </c>
      <c r="D21" s="56">
        <v>1</v>
      </c>
      <c r="E21" s="56">
        <v>1</v>
      </c>
      <c r="F21" s="56">
        <v>0</v>
      </c>
      <c r="G21" s="56">
        <v>0</v>
      </c>
      <c r="H21" s="56">
        <v>1</v>
      </c>
      <c r="I21" s="56">
        <v>0</v>
      </c>
      <c r="J21" s="56">
        <v>9</v>
      </c>
      <c r="K21" s="56">
        <v>3</v>
      </c>
      <c r="L21" s="56">
        <v>2</v>
      </c>
      <c r="M21" s="56">
        <v>5</v>
      </c>
      <c r="N21" s="56">
        <v>0</v>
      </c>
      <c r="O21" s="56">
        <v>8</v>
      </c>
      <c r="P21" s="56">
        <v>8</v>
      </c>
      <c r="Q21" s="56">
        <v>3</v>
      </c>
      <c r="R21" s="56">
        <v>7</v>
      </c>
      <c r="S21" s="56">
        <v>11</v>
      </c>
      <c r="T21" s="56">
        <v>5</v>
      </c>
      <c r="U21" s="56">
        <v>3</v>
      </c>
      <c r="V21" s="56">
        <v>0</v>
      </c>
      <c r="W21" s="56">
        <v>0</v>
      </c>
      <c r="X21" s="101" t="s">
        <v>148</v>
      </c>
    </row>
    <row r="22" spans="1:24" s="42" customFormat="1">
      <c r="A22" s="36" t="s">
        <v>155</v>
      </c>
      <c r="B22" s="51">
        <v>60</v>
      </c>
      <c r="C22" s="55">
        <v>0</v>
      </c>
      <c r="D22" s="55">
        <v>0</v>
      </c>
      <c r="E22" s="55">
        <v>2</v>
      </c>
      <c r="F22" s="55">
        <v>3</v>
      </c>
      <c r="G22" s="55">
        <v>2</v>
      </c>
      <c r="H22" s="55">
        <v>1</v>
      </c>
      <c r="I22" s="55">
        <v>1</v>
      </c>
      <c r="J22" s="55">
        <v>2</v>
      </c>
      <c r="K22" s="55">
        <v>1</v>
      </c>
      <c r="L22" s="55">
        <v>4</v>
      </c>
      <c r="M22" s="55">
        <v>1</v>
      </c>
      <c r="N22" s="55">
        <v>5</v>
      </c>
      <c r="O22" s="55">
        <v>8</v>
      </c>
      <c r="P22" s="55">
        <v>3</v>
      </c>
      <c r="Q22" s="55">
        <v>5</v>
      </c>
      <c r="R22" s="55">
        <v>6</v>
      </c>
      <c r="S22" s="55">
        <v>8</v>
      </c>
      <c r="T22" s="55">
        <v>6</v>
      </c>
      <c r="U22" s="55">
        <v>0</v>
      </c>
      <c r="V22" s="55">
        <v>2</v>
      </c>
      <c r="W22" s="55">
        <v>0</v>
      </c>
      <c r="X22" s="100" t="s">
        <v>155</v>
      </c>
    </row>
    <row r="23" spans="1:24">
      <c r="A23" s="35" t="s">
        <v>161</v>
      </c>
      <c r="B23" s="52">
        <v>77</v>
      </c>
      <c r="C23" s="56">
        <v>0</v>
      </c>
      <c r="D23" s="56">
        <v>1</v>
      </c>
      <c r="E23" s="56">
        <v>1</v>
      </c>
      <c r="F23" s="56">
        <v>3</v>
      </c>
      <c r="G23" s="56">
        <v>4</v>
      </c>
      <c r="H23" s="56">
        <v>2</v>
      </c>
      <c r="I23" s="56">
        <v>2</v>
      </c>
      <c r="J23" s="56">
        <v>1</v>
      </c>
      <c r="K23" s="56">
        <v>2</v>
      </c>
      <c r="L23" s="56">
        <v>4</v>
      </c>
      <c r="M23" s="56">
        <v>2</v>
      </c>
      <c r="N23" s="56">
        <v>3</v>
      </c>
      <c r="O23" s="56">
        <v>6</v>
      </c>
      <c r="P23" s="56">
        <v>11</v>
      </c>
      <c r="Q23" s="56">
        <v>8</v>
      </c>
      <c r="R23" s="56">
        <v>9</v>
      </c>
      <c r="S23" s="56">
        <v>7</v>
      </c>
      <c r="T23" s="56">
        <v>7</v>
      </c>
      <c r="U23" s="56">
        <v>3</v>
      </c>
      <c r="V23" s="56">
        <v>1</v>
      </c>
      <c r="W23" s="56">
        <v>0</v>
      </c>
      <c r="X23" s="101" t="s">
        <v>161</v>
      </c>
    </row>
    <row r="24" spans="1:24" s="42" customFormat="1">
      <c r="A24" s="36" t="s">
        <v>1</v>
      </c>
      <c r="B24" s="51">
        <v>38</v>
      </c>
      <c r="C24" s="55">
        <v>1</v>
      </c>
      <c r="D24" s="55">
        <v>1</v>
      </c>
      <c r="E24" s="55">
        <v>0</v>
      </c>
      <c r="F24" s="55">
        <v>1</v>
      </c>
      <c r="G24" s="55">
        <v>0</v>
      </c>
      <c r="H24" s="55">
        <v>0</v>
      </c>
      <c r="I24" s="55">
        <v>2</v>
      </c>
      <c r="J24" s="55">
        <v>1</v>
      </c>
      <c r="K24" s="55">
        <v>1</v>
      </c>
      <c r="L24" s="55">
        <v>0</v>
      </c>
      <c r="M24" s="55">
        <v>1</v>
      </c>
      <c r="N24" s="55">
        <v>0</v>
      </c>
      <c r="O24" s="55">
        <v>3</v>
      </c>
      <c r="P24" s="55">
        <v>3</v>
      </c>
      <c r="Q24" s="55">
        <v>3</v>
      </c>
      <c r="R24" s="55">
        <v>4</v>
      </c>
      <c r="S24" s="55">
        <v>7</v>
      </c>
      <c r="T24" s="55">
        <v>6</v>
      </c>
      <c r="U24" s="55">
        <v>4</v>
      </c>
      <c r="V24" s="55">
        <v>0</v>
      </c>
      <c r="W24" s="55">
        <v>0</v>
      </c>
      <c r="X24" s="100" t="s">
        <v>1</v>
      </c>
    </row>
    <row r="25" spans="1:24">
      <c r="A25" s="35" t="s">
        <v>173</v>
      </c>
      <c r="B25" s="52">
        <v>37</v>
      </c>
      <c r="C25" s="56">
        <v>1</v>
      </c>
      <c r="D25" s="56">
        <v>2</v>
      </c>
      <c r="E25" s="56">
        <v>4</v>
      </c>
      <c r="F25" s="56">
        <v>3</v>
      </c>
      <c r="G25" s="56">
        <v>0</v>
      </c>
      <c r="H25" s="56">
        <v>0</v>
      </c>
      <c r="I25" s="56">
        <v>0</v>
      </c>
      <c r="J25" s="56">
        <v>0</v>
      </c>
      <c r="K25" s="56">
        <v>3</v>
      </c>
      <c r="L25" s="56">
        <v>1</v>
      </c>
      <c r="M25" s="56">
        <v>2</v>
      </c>
      <c r="N25" s="56">
        <v>2</v>
      </c>
      <c r="O25" s="56">
        <v>5</v>
      </c>
      <c r="P25" s="56">
        <v>2</v>
      </c>
      <c r="Q25" s="56">
        <v>2</v>
      </c>
      <c r="R25" s="56">
        <v>5</v>
      </c>
      <c r="S25" s="56">
        <v>1</v>
      </c>
      <c r="T25" s="56">
        <v>3</v>
      </c>
      <c r="U25" s="56">
        <v>0</v>
      </c>
      <c r="V25" s="56">
        <v>1</v>
      </c>
      <c r="W25" s="56">
        <v>0</v>
      </c>
      <c r="X25" s="101" t="s">
        <v>173</v>
      </c>
    </row>
    <row r="26" spans="1:24" s="42" customFormat="1">
      <c r="A26" s="36" t="s">
        <v>179</v>
      </c>
      <c r="B26" s="51">
        <v>119</v>
      </c>
      <c r="C26" s="55">
        <v>6</v>
      </c>
      <c r="D26" s="55">
        <v>6</v>
      </c>
      <c r="E26" s="55">
        <v>3</v>
      </c>
      <c r="F26" s="55">
        <v>3</v>
      </c>
      <c r="G26" s="55">
        <v>4</v>
      </c>
      <c r="H26" s="55">
        <v>4</v>
      </c>
      <c r="I26" s="55">
        <v>13</v>
      </c>
      <c r="J26" s="55">
        <v>9</v>
      </c>
      <c r="K26" s="55">
        <v>13</v>
      </c>
      <c r="L26" s="55">
        <v>1</v>
      </c>
      <c r="M26" s="55">
        <v>4</v>
      </c>
      <c r="N26" s="55">
        <v>4</v>
      </c>
      <c r="O26" s="55">
        <v>5</v>
      </c>
      <c r="P26" s="55">
        <v>18</v>
      </c>
      <c r="Q26" s="55">
        <v>9</v>
      </c>
      <c r="R26" s="55">
        <v>3</v>
      </c>
      <c r="S26" s="55">
        <v>4</v>
      </c>
      <c r="T26" s="55">
        <v>5</v>
      </c>
      <c r="U26" s="55">
        <v>3</v>
      </c>
      <c r="V26" s="55">
        <v>1</v>
      </c>
      <c r="W26" s="55">
        <v>1</v>
      </c>
      <c r="X26" s="100" t="s">
        <v>179</v>
      </c>
    </row>
    <row r="27" spans="1:24">
      <c r="A27" s="35" t="s">
        <v>186</v>
      </c>
      <c r="B27" s="52">
        <v>18</v>
      </c>
      <c r="C27" s="56">
        <v>0</v>
      </c>
      <c r="D27" s="56">
        <v>0</v>
      </c>
      <c r="E27" s="56">
        <v>2</v>
      </c>
      <c r="F27" s="56">
        <v>1</v>
      </c>
      <c r="G27" s="56">
        <v>1</v>
      </c>
      <c r="H27" s="56">
        <v>0</v>
      </c>
      <c r="I27" s="56">
        <v>3</v>
      </c>
      <c r="J27" s="56">
        <v>1</v>
      </c>
      <c r="K27" s="56">
        <v>3</v>
      </c>
      <c r="L27" s="56">
        <v>2</v>
      </c>
      <c r="M27" s="56">
        <v>1</v>
      </c>
      <c r="N27" s="56">
        <v>0</v>
      </c>
      <c r="O27" s="56">
        <v>1</v>
      </c>
      <c r="P27" s="56">
        <v>1</v>
      </c>
      <c r="Q27" s="56">
        <v>0</v>
      </c>
      <c r="R27" s="56">
        <v>2</v>
      </c>
      <c r="S27" s="56">
        <v>0</v>
      </c>
      <c r="T27" s="56">
        <v>0</v>
      </c>
      <c r="U27" s="56">
        <v>0</v>
      </c>
      <c r="V27" s="56">
        <v>0</v>
      </c>
      <c r="W27" s="56">
        <v>0</v>
      </c>
      <c r="X27" s="101" t="s">
        <v>186</v>
      </c>
    </row>
    <row r="28" spans="1:24" s="42" customFormat="1">
      <c r="A28" s="36" t="s">
        <v>191</v>
      </c>
      <c r="B28" s="51">
        <v>41</v>
      </c>
      <c r="C28" s="55">
        <v>3</v>
      </c>
      <c r="D28" s="55">
        <v>0</v>
      </c>
      <c r="E28" s="55">
        <v>0</v>
      </c>
      <c r="F28" s="55">
        <v>3</v>
      </c>
      <c r="G28" s="55">
        <v>2</v>
      </c>
      <c r="H28" s="55">
        <v>1</v>
      </c>
      <c r="I28" s="55">
        <v>3</v>
      </c>
      <c r="J28" s="55">
        <v>1</v>
      </c>
      <c r="K28" s="55">
        <v>1</v>
      </c>
      <c r="L28" s="55">
        <v>1</v>
      </c>
      <c r="M28" s="55">
        <v>0</v>
      </c>
      <c r="N28" s="55">
        <v>3</v>
      </c>
      <c r="O28" s="55">
        <v>1</v>
      </c>
      <c r="P28" s="55">
        <v>3</v>
      </c>
      <c r="Q28" s="55">
        <v>4</v>
      </c>
      <c r="R28" s="55">
        <v>4</v>
      </c>
      <c r="S28" s="55">
        <v>7</v>
      </c>
      <c r="T28" s="55">
        <v>2</v>
      </c>
      <c r="U28" s="55">
        <v>1</v>
      </c>
      <c r="V28" s="55">
        <v>0</v>
      </c>
      <c r="W28" s="55">
        <v>1</v>
      </c>
      <c r="X28" s="100" t="s">
        <v>191</v>
      </c>
    </row>
    <row r="29" spans="1:24">
      <c r="A29" s="35" t="s">
        <v>50</v>
      </c>
      <c r="B29" s="52">
        <v>26</v>
      </c>
      <c r="C29" s="56">
        <v>0</v>
      </c>
      <c r="D29" s="56">
        <v>0</v>
      </c>
      <c r="E29" s="56">
        <v>0</v>
      </c>
      <c r="F29" s="56">
        <v>0</v>
      </c>
      <c r="G29" s="56">
        <v>1</v>
      </c>
      <c r="H29" s="56">
        <v>2</v>
      </c>
      <c r="I29" s="56">
        <v>0</v>
      </c>
      <c r="J29" s="56">
        <v>1</v>
      </c>
      <c r="K29" s="56">
        <v>0</v>
      </c>
      <c r="L29" s="56">
        <v>0</v>
      </c>
      <c r="M29" s="56">
        <v>2</v>
      </c>
      <c r="N29" s="56">
        <v>4</v>
      </c>
      <c r="O29" s="56">
        <v>3</v>
      </c>
      <c r="P29" s="56">
        <v>0</v>
      </c>
      <c r="Q29" s="56">
        <v>2</v>
      </c>
      <c r="R29" s="56">
        <v>1</v>
      </c>
      <c r="S29" s="56">
        <v>4</v>
      </c>
      <c r="T29" s="56">
        <v>5</v>
      </c>
      <c r="U29" s="56">
        <v>1</v>
      </c>
      <c r="V29" s="56">
        <v>0</v>
      </c>
      <c r="W29" s="56">
        <v>0</v>
      </c>
      <c r="X29" s="101" t="s">
        <v>50</v>
      </c>
    </row>
    <row r="30" spans="1:24" s="42" customFormat="1">
      <c r="A30" s="36" t="s">
        <v>197</v>
      </c>
      <c r="B30" s="51">
        <v>41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  <c r="H30" s="55">
        <v>1</v>
      </c>
      <c r="I30" s="55">
        <v>1</v>
      </c>
      <c r="J30" s="55">
        <v>3</v>
      </c>
      <c r="K30" s="55">
        <v>1</v>
      </c>
      <c r="L30" s="55">
        <v>1</v>
      </c>
      <c r="M30" s="55">
        <v>0</v>
      </c>
      <c r="N30" s="55">
        <v>1</v>
      </c>
      <c r="O30" s="55">
        <v>6</v>
      </c>
      <c r="P30" s="55">
        <v>8</v>
      </c>
      <c r="Q30" s="55">
        <v>4</v>
      </c>
      <c r="R30" s="55">
        <v>2</v>
      </c>
      <c r="S30" s="55">
        <v>2</v>
      </c>
      <c r="T30" s="55">
        <v>8</v>
      </c>
      <c r="U30" s="55">
        <v>3</v>
      </c>
      <c r="V30" s="55">
        <v>0</v>
      </c>
      <c r="W30" s="55">
        <v>0</v>
      </c>
      <c r="X30" s="100" t="s">
        <v>197</v>
      </c>
    </row>
    <row r="31" spans="1:24">
      <c r="A31" s="35" t="s">
        <v>115</v>
      </c>
      <c r="B31" s="52">
        <v>34</v>
      </c>
      <c r="C31" s="56">
        <v>1</v>
      </c>
      <c r="D31" s="56">
        <v>1</v>
      </c>
      <c r="E31" s="56">
        <v>2</v>
      </c>
      <c r="F31" s="56">
        <v>1</v>
      </c>
      <c r="G31" s="56">
        <v>2</v>
      </c>
      <c r="H31" s="56">
        <v>1</v>
      </c>
      <c r="I31" s="56">
        <v>2</v>
      </c>
      <c r="J31" s="56">
        <v>2</v>
      </c>
      <c r="K31" s="56">
        <v>3</v>
      </c>
      <c r="L31" s="56">
        <v>0</v>
      </c>
      <c r="M31" s="56">
        <v>2</v>
      </c>
      <c r="N31" s="56">
        <v>2</v>
      </c>
      <c r="O31" s="56">
        <v>4</v>
      </c>
      <c r="P31" s="56">
        <v>4</v>
      </c>
      <c r="Q31" s="56">
        <v>1</v>
      </c>
      <c r="R31" s="56">
        <v>0</v>
      </c>
      <c r="S31" s="56">
        <v>1</v>
      </c>
      <c r="T31" s="56">
        <v>0</v>
      </c>
      <c r="U31" s="56">
        <v>5</v>
      </c>
      <c r="V31" s="56">
        <v>0</v>
      </c>
      <c r="W31" s="56">
        <v>0</v>
      </c>
      <c r="X31" s="101" t="s">
        <v>115</v>
      </c>
    </row>
    <row r="32" spans="1:24" s="42" customFormat="1">
      <c r="A32" s="36" t="s">
        <v>141</v>
      </c>
      <c r="B32" s="51">
        <v>41</v>
      </c>
      <c r="C32" s="55">
        <v>0</v>
      </c>
      <c r="D32" s="55">
        <v>0</v>
      </c>
      <c r="E32" s="55">
        <v>1</v>
      </c>
      <c r="F32" s="55">
        <v>2</v>
      </c>
      <c r="G32" s="55">
        <v>2</v>
      </c>
      <c r="H32" s="55">
        <v>1</v>
      </c>
      <c r="I32" s="55">
        <v>1</v>
      </c>
      <c r="J32" s="55">
        <v>0</v>
      </c>
      <c r="K32" s="55">
        <v>0</v>
      </c>
      <c r="L32" s="55">
        <v>4</v>
      </c>
      <c r="M32" s="55">
        <v>3</v>
      </c>
      <c r="N32" s="55">
        <v>4</v>
      </c>
      <c r="O32" s="55">
        <v>2</v>
      </c>
      <c r="P32" s="55">
        <v>5</v>
      </c>
      <c r="Q32" s="55">
        <v>2</v>
      </c>
      <c r="R32" s="55">
        <v>6</v>
      </c>
      <c r="S32" s="55">
        <v>4</v>
      </c>
      <c r="T32" s="55">
        <v>2</v>
      </c>
      <c r="U32" s="55">
        <v>1</v>
      </c>
      <c r="V32" s="55">
        <v>1</v>
      </c>
      <c r="W32" s="55">
        <v>0</v>
      </c>
      <c r="X32" s="100" t="s">
        <v>141</v>
      </c>
    </row>
    <row r="33" spans="1:24">
      <c r="A33" s="35" t="s">
        <v>207</v>
      </c>
      <c r="B33" s="52">
        <v>95</v>
      </c>
      <c r="C33" s="56">
        <v>3</v>
      </c>
      <c r="D33" s="56">
        <v>5</v>
      </c>
      <c r="E33" s="56">
        <v>3</v>
      </c>
      <c r="F33" s="56">
        <v>2</v>
      </c>
      <c r="G33" s="56">
        <v>4</v>
      </c>
      <c r="H33" s="56">
        <v>4</v>
      </c>
      <c r="I33" s="56">
        <v>5</v>
      </c>
      <c r="J33" s="56">
        <v>5</v>
      </c>
      <c r="K33" s="56">
        <v>6</v>
      </c>
      <c r="L33" s="56">
        <v>5</v>
      </c>
      <c r="M33" s="56">
        <v>2</v>
      </c>
      <c r="N33" s="56">
        <v>6</v>
      </c>
      <c r="O33" s="56">
        <v>10</v>
      </c>
      <c r="P33" s="56">
        <v>5</v>
      </c>
      <c r="Q33" s="56">
        <v>10</v>
      </c>
      <c r="R33" s="56">
        <v>4</v>
      </c>
      <c r="S33" s="56">
        <v>6</v>
      </c>
      <c r="T33" s="56">
        <v>4</v>
      </c>
      <c r="U33" s="56">
        <v>5</v>
      </c>
      <c r="V33" s="56">
        <v>0</v>
      </c>
      <c r="W33" s="56">
        <v>1</v>
      </c>
      <c r="X33" s="101" t="s">
        <v>207</v>
      </c>
    </row>
    <row r="34" spans="1:24" s="42" customFormat="1">
      <c r="A34" s="36" t="s">
        <v>216</v>
      </c>
      <c r="B34" s="51">
        <v>107</v>
      </c>
      <c r="C34" s="55">
        <v>1</v>
      </c>
      <c r="D34" s="55">
        <v>2</v>
      </c>
      <c r="E34" s="55">
        <v>4</v>
      </c>
      <c r="F34" s="55">
        <v>7</v>
      </c>
      <c r="G34" s="55">
        <v>4</v>
      </c>
      <c r="H34" s="55">
        <v>0</v>
      </c>
      <c r="I34" s="55">
        <v>5</v>
      </c>
      <c r="J34" s="55">
        <v>7</v>
      </c>
      <c r="K34" s="55">
        <v>6</v>
      </c>
      <c r="L34" s="55">
        <v>5</v>
      </c>
      <c r="M34" s="55">
        <v>10</v>
      </c>
      <c r="N34" s="55">
        <v>7</v>
      </c>
      <c r="O34" s="55">
        <v>8</v>
      </c>
      <c r="P34" s="55">
        <v>8</v>
      </c>
      <c r="Q34" s="55">
        <v>11</v>
      </c>
      <c r="R34" s="55">
        <v>8</v>
      </c>
      <c r="S34" s="55">
        <v>4</v>
      </c>
      <c r="T34" s="55">
        <v>4</v>
      </c>
      <c r="U34" s="55">
        <v>6</v>
      </c>
      <c r="V34" s="55">
        <v>0</v>
      </c>
      <c r="W34" s="55">
        <v>0</v>
      </c>
      <c r="X34" s="100" t="s">
        <v>216</v>
      </c>
    </row>
    <row r="35" spans="1:24">
      <c r="A35" s="35" t="s">
        <v>96</v>
      </c>
      <c r="B35" s="52">
        <v>43</v>
      </c>
      <c r="C35" s="56">
        <v>1</v>
      </c>
      <c r="D35" s="56">
        <v>1</v>
      </c>
      <c r="E35" s="56">
        <v>0</v>
      </c>
      <c r="F35" s="56">
        <v>0</v>
      </c>
      <c r="G35" s="56">
        <v>0</v>
      </c>
      <c r="H35" s="56">
        <v>3</v>
      </c>
      <c r="I35" s="56">
        <v>1</v>
      </c>
      <c r="J35" s="56">
        <v>3</v>
      </c>
      <c r="K35" s="56">
        <v>2</v>
      </c>
      <c r="L35" s="56">
        <v>2</v>
      </c>
      <c r="M35" s="56">
        <v>0</v>
      </c>
      <c r="N35" s="56">
        <v>3</v>
      </c>
      <c r="O35" s="56">
        <v>3</v>
      </c>
      <c r="P35" s="56">
        <v>7</v>
      </c>
      <c r="Q35" s="56">
        <v>4</v>
      </c>
      <c r="R35" s="56">
        <v>3</v>
      </c>
      <c r="S35" s="56">
        <v>2</v>
      </c>
      <c r="T35" s="56">
        <v>6</v>
      </c>
      <c r="U35" s="56">
        <v>1</v>
      </c>
      <c r="V35" s="56">
        <v>1</v>
      </c>
      <c r="W35" s="56">
        <v>0</v>
      </c>
      <c r="X35" s="101" t="s">
        <v>96</v>
      </c>
    </row>
    <row r="36" spans="1:24" s="42" customFormat="1">
      <c r="A36" s="36" t="s">
        <v>227</v>
      </c>
      <c r="B36" s="51">
        <v>62</v>
      </c>
      <c r="C36" s="55">
        <v>3</v>
      </c>
      <c r="D36" s="55">
        <v>0</v>
      </c>
      <c r="E36" s="55">
        <v>2</v>
      </c>
      <c r="F36" s="55">
        <v>0</v>
      </c>
      <c r="G36" s="55">
        <v>3</v>
      </c>
      <c r="H36" s="55">
        <v>1</v>
      </c>
      <c r="I36" s="55">
        <v>2</v>
      </c>
      <c r="J36" s="55">
        <v>2</v>
      </c>
      <c r="K36" s="55">
        <v>2</v>
      </c>
      <c r="L36" s="55">
        <v>1</v>
      </c>
      <c r="M36" s="55">
        <v>2</v>
      </c>
      <c r="N36" s="55">
        <v>8</v>
      </c>
      <c r="O36" s="55">
        <v>2</v>
      </c>
      <c r="P36" s="55">
        <v>2</v>
      </c>
      <c r="Q36" s="55">
        <v>8</v>
      </c>
      <c r="R36" s="55">
        <v>5</v>
      </c>
      <c r="S36" s="55">
        <v>7</v>
      </c>
      <c r="T36" s="55">
        <v>8</v>
      </c>
      <c r="U36" s="55">
        <v>3</v>
      </c>
      <c r="V36" s="55">
        <v>1</v>
      </c>
      <c r="W36" s="55">
        <v>0</v>
      </c>
      <c r="X36" s="100" t="s">
        <v>227</v>
      </c>
    </row>
    <row r="37" spans="1:24">
      <c r="A37" s="35" t="s">
        <v>231</v>
      </c>
      <c r="B37" s="52">
        <v>63</v>
      </c>
      <c r="C37" s="56">
        <v>0</v>
      </c>
      <c r="D37" s="56">
        <v>3</v>
      </c>
      <c r="E37" s="56">
        <v>4</v>
      </c>
      <c r="F37" s="56">
        <v>3</v>
      </c>
      <c r="G37" s="56">
        <v>3</v>
      </c>
      <c r="H37" s="56">
        <v>1</v>
      </c>
      <c r="I37" s="56">
        <v>2</v>
      </c>
      <c r="J37" s="56">
        <v>5</v>
      </c>
      <c r="K37" s="56">
        <v>2</v>
      </c>
      <c r="L37" s="56">
        <v>1</v>
      </c>
      <c r="M37" s="56">
        <v>2</v>
      </c>
      <c r="N37" s="56">
        <v>4</v>
      </c>
      <c r="O37" s="56">
        <v>6</v>
      </c>
      <c r="P37" s="56">
        <v>6</v>
      </c>
      <c r="Q37" s="56">
        <v>6</v>
      </c>
      <c r="R37" s="56">
        <v>4</v>
      </c>
      <c r="S37" s="56">
        <v>5</v>
      </c>
      <c r="T37" s="56">
        <v>5</v>
      </c>
      <c r="U37" s="56">
        <v>1</v>
      </c>
      <c r="V37" s="56">
        <v>0</v>
      </c>
      <c r="W37" s="56">
        <v>0</v>
      </c>
      <c r="X37" s="101" t="s">
        <v>231</v>
      </c>
    </row>
    <row r="38" spans="1:24" s="42" customFormat="1">
      <c r="A38" s="36" t="s">
        <v>238</v>
      </c>
      <c r="B38" s="51">
        <v>475</v>
      </c>
      <c r="C38" s="55">
        <v>18</v>
      </c>
      <c r="D38" s="55">
        <v>16</v>
      </c>
      <c r="E38" s="55">
        <v>17</v>
      </c>
      <c r="F38" s="55">
        <v>11</v>
      </c>
      <c r="G38" s="55">
        <v>19</v>
      </c>
      <c r="H38" s="55">
        <v>21</v>
      </c>
      <c r="I38" s="55">
        <v>26</v>
      </c>
      <c r="J38" s="55">
        <v>31</v>
      </c>
      <c r="K38" s="55">
        <v>24</v>
      </c>
      <c r="L38" s="55">
        <v>28</v>
      </c>
      <c r="M38" s="55">
        <v>29</v>
      </c>
      <c r="N38" s="55">
        <v>31</v>
      </c>
      <c r="O38" s="55">
        <v>25</v>
      </c>
      <c r="P38" s="55">
        <v>42</v>
      </c>
      <c r="Q38" s="55">
        <v>34</v>
      </c>
      <c r="R38" s="55">
        <v>40</v>
      </c>
      <c r="S38" s="55">
        <v>23</v>
      </c>
      <c r="T38" s="55">
        <v>24</v>
      </c>
      <c r="U38" s="55">
        <v>11</v>
      </c>
      <c r="V38" s="55">
        <v>4</v>
      </c>
      <c r="W38" s="55">
        <v>1</v>
      </c>
      <c r="X38" s="100" t="s">
        <v>238</v>
      </c>
    </row>
    <row r="39" spans="1:24">
      <c r="A39" s="35" t="s">
        <v>9</v>
      </c>
      <c r="B39" s="52">
        <v>292</v>
      </c>
      <c r="C39" s="56">
        <v>10</v>
      </c>
      <c r="D39" s="56">
        <v>3</v>
      </c>
      <c r="E39" s="56">
        <v>5</v>
      </c>
      <c r="F39" s="56">
        <v>5</v>
      </c>
      <c r="G39" s="56">
        <v>6</v>
      </c>
      <c r="H39" s="56">
        <v>15</v>
      </c>
      <c r="I39" s="56">
        <v>18</v>
      </c>
      <c r="J39" s="56">
        <v>18</v>
      </c>
      <c r="K39" s="56">
        <v>15</v>
      </c>
      <c r="L39" s="56">
        <v>14</v>
      </c>
      <c r="M39" s="56">
        <v>11</v>
      </c>
      <c r="N39" s="56">
        <v>13</v>
      </c>
      <c r="O39" s="56">
        <v>28</v>
      </c>
      <c r="P39" s="56">
        <v>33</v>
      </c>
      <c r="Q39" s="56">
        <v>30</v>
      </c>
      <c r="R39" s="56">
        <v>18</v>
      </c>
      <c r="S39" s="56">
        <v>20</v>
      </c>
      <c r="T39" s="56">
        <v>16</v>
      </c>
      <c r="U39" s="56">
        <v>7</v>
      </c>
      <c r="V39" s="56">
        <v>4</v>
      </c>
      <c r="W39" s="56">
        <v>3</v>
      </c>
      <c r="X39" s="101" t="s">
        <v>9</v>
      </c>
    </row>
    <row r="40" spans="1:24" s="42" customFormat="1">
      <c r="A40" s="36" t="s">
        <v>219</v>
      </c>
      <c r="B40" s="51">
        <v>251</v>
      </c>
      <c r="C40" s="55">
        <v>17</v>
      </c>
      <c r="D40" s="55">
        <v>5</v>
      </c>
      <c r="E40" s="55">
        <v>6</v>
      </c>
      <c r="F40" s="55">
        <v>11</v>
      </c>
      <c r="G40" s="55">
        <v>14</v>
      </c>
      <c r="H40" s="55">
        <v>15</v>
      </c>
      <c r="I40" s="55">
        <v>14</v>
      </c>
      <c r="J40" s="55">
        <v>14</v>
      </c>
      <c r="K40" s="55">
        <v>15</v>
      </c>
      <c r="L40" s="55">
        <v>18</v>
      </c>
      <c r="M40" s="55">
        <v>20</v>
      </c>
      <c r="N40" s="55">
        <v>15</v>
      </c>
      <c r="O40" s="55">
        <v>12</v>
      </c>
      <c r="P40" s="55">
        <v>12</v>
      </c>
      <c r="Q40" s="55">
        <v>10</v>
      </c>
      <c r="R40" s="55">
        <v>6</v>
      </c>
      <c r="S40" s="55">
        <v>17</v>
      </c>
      <c r="T40" s="55">
        <v>12</v>
      </c>
      <c r="U40" s="55">
        <v>14</v>
      </c>
      <c r="V40" s="55">
        <v>3</v>
      </c>
      <c r="W40" s="55">
        <v>1</v>
      </c>
      <c r="X40" s="100" t="s">
        <v>219</v>
      </c>
    </row>
    <row r="41" spans="1:24">
      <c r="A41" s="35" t="s">
        <v>251</v>
      </c>
      <c r="B41" s="52">
        <v>548</v>
      </c>
      <c r="C41" s="56">
        <v>14</v>
      </c>
      <c r="D41" s="56">
        <v>30</v>
      </c>
      <c r="E41" s="56">
        <v>27</v>
      </c>
      <c r="F41" s="56">
        <v>26</v>
      </c>
      <c r="G41" s="56">
        <v>31</v>
      </c>
      <c r="H41" s="56">
        <v>26</v>
      </c>
      <c r="I41" s="56">
        <v>13</v>
      </c>
      <c r="J41" s="56">
        <v>23</v>
      </c>
      <c r="K41" s="56">
        <v>51</v>
      </c>
      <c r="L41" s="56">
        <v>34</v>
      </c>
      <c r="M41" s="56">
        <v>24</v>
      </c>
      <c r="N41" s="56">
        <v>35</v>
      </c>
      <c r="O41" s="56">
        <v>28</v>
      </c>
      <c r="P41" s="56">
        <v>48</v>
      </c>
      <c r="Q41" s="56">
        <v>31</v>
      </c>
      <c r="R41" s="56">
        <v>26</v>
      </c>
      <c r="S41" s="56">
        <v>26</v>
      </c>
      <c r="T41" s="56">
        <v>33</v>
      </c>
      <c r="U41" s="56">
        <v>16</v>
      </c>
      <c r="V41" s="56">
        <v>5</v>
      </c>
      <c r="W41" s="56">
        <v>1</v>
      </c>
      <c r="X41" s="101" t="s">
        <v>251</v>
      </c>
    </row>
    <row r="42" spans="1:24" s="42" customFormat="1">
      <c r="A42" s="36" t="s">
        <v>257</v>
      </c>
      <c r="B42" s="51">
        <v>36</v>
      </c>
      <c r="C42" s="55">
        <v>0</v>
      </c>
      <c r="D42" s="55">
        <v>0</v>
      </c>
      <c r="E42" s="55">
        <v>5</v>
      </c>
      <c r="F42" s="55">
        <v>2</v>
      </c>
      <c r="G42" s="55">
        <v>1</v>
      </c>
      <c r="H42" s="55">
        <v>0</v>
      </c>
      <c r="I42" s="55">
        <v>1</v>
      </c>
      <c r="J42" s="55">
        <v>2</v>
      </c>
      <c r="K42" s="55">
        <v>6</v>
      </c>
      <c r="L42" s="55">
        <v>1</v>
      </c>
      <c r="M42" s="55">
        <v>1</v>
      </c>
      <c r="N42" s="55">
        <v>1</v>
      </c>
      <c r="O42" s="55">
        <v>2</v>
      </c>
      <c r="P42" s="55">
        <v>3</v>
      </c>
      <c r="Q42" s="55">
        <v>2</v>
      </c>
      <c r="R42" s="55">
        <v>3</v>
      </c>
      <c r="S42" s="55">
        <v>3</v>
      </c>
      <c r="T42" s="55">
        <v>3</v>
      </c>
      <c r="U42" s="55">
        <v>0</v>
      </c>
      <c r="V42" s="55">
        <v>0</v>
      </c>
      <c r="W42" s="55">
        <v>0</v>
      </c>
      <c r="X42" s="100" t="s">
        <v>257</v>
      </c>
    </row>
    <row r="43" spans="1:24">
      <c r="A43" s="35" t="s">
        <v>261</v>
      </c>
      <c r="B43" s="52">
        <v>717</v>
      </c>
      <c r="C43" s="56">
        <v>15</v>
      </c>
      <c r="D43" s="56">
        <v>23</v>
      </c>
      <c r="E43" s="56">
        <v>19</v>
      </c>
      <c r="F43" s="56">
        <v>22</v>
      </c>
      <c r="G43" s="56">
        <v>14</v>
      </c>
      <c r="H43" s="56">
        <v>26</v>
      </c>
      <c r="I43" s="56">
        <v>20</v>
      </c>
      <c r="J43" s="56">
        <v>34</v>
      </c>
      <c r="K43" s="56">
        <v>40</v>
      </c>
      <c r="L43" s="56">
        <v>34</v>
      </c>
      <c r="M43" s="56">
        <v>45</v>
      </c>
      <c r="N43" s="56">
        <v>54</v>
      </c>
      <c r="O43" s="56">
        <v>62</v>
      </c>
      <c r="P43" s="56">
        <v>81</v>
      </c>
      <c r="Q43" s="56">
        <v>62</v>
      </c>
      <c r="R43" s="56">
        <v>43</v>
      </c>
      <c r="S43" s="56">
        <v>57</v>
      </c>
      <c r="T43" s="56">
        <v>41</v>
      </c>
      <c r="U43" s="56">
        <v>14</v>
      </c>
      <c r="V43" s="56">
        <v>9</v>
      </c>
      <c r="W43" s="56">
        <v>2</v>
      </c>
      <c r="X43" s="101" t="s">
        <v>261</v>
      </c>
    </row>
    <row r="44" spans="1:24" s="42" customFormat="1">
      <c r="A44" s="36" t="s">
        <v>265</v>
      </c>
      <c r="B44" s="51">
        <v>30</v>
      </c>
      <c r="C44" s="55">
        <v>0</v>
      </c>
      <c r="D44" s="55">
        <v>0</v>
      </c>
      <c r="E44" s="55">
        <v>0</v>
      </c>
      <c r="F44" s="55">
        <v>0</v>
      </c>
      <c r="G44" s="55">
        <v>0</v>
      </c>
      <c r="H44" s="55">
        <v>0</v>
      </c>
      <c r="I44" s="55">
        <v>0</v>
      </c>
      <c r="J44" s="55">
        <v>1</v>
      </c>
      <c r="K44" s="55">
        <v>5</v>
      </c>
      <c r="L44" s="55">
        <v>2</v>
      </c>
      <c r="M44" s="55">
        <v>4</v>
      </c>
      <c r="N44" s="55">
        <v>2</v>
      </c>
      <c r="O44" s="55">
        <v>1</v>
      </c>
      <c r="P44" s="55">
        <v>8</v>
      </c>
      <c r="Q44" s="55">
        <v>1</v>
      </c>
      <c r="R44" s="55">
        <v>1</v>
      </c>
      <c r="S44" s="55">
        <v>4</v>
      </c>
      <c r="T44" s="55">
        <v>1</v>
      </c>
      <c r="U44" s="55">
        <v>0</v>
      </c>
      <c r="V44" s="55">
        <v>0</v>
      </c>
      <c r="W44" s="55">
        <v>0</v>
      </c>
      <c r="X44" s="100" t="s">
        <v>265</v>
      </c>
    </row>
    <row r="45" spans="1:24">
      <c r="A45" s="35" t="s">
        <v>270</v>
      </c>
      <c r="B45" s="52">
        <v>210</v>
      </c>
      <c r="C45" s="56">
        <v>6</v>
      </c>
      <c r="D45" s="56">
        <v>15</v>
      </c>
      <c r="E45" s="56">
        <v>8</v>
      </c>
      <c r="F45" s="56">
        <v>8</v>
      </c>
      <c r="G45" s="56">
        <v>7</v>
      </c>
      <c r="H45" s="56">
        <v>11</v>
      </c>
      <c r="I45" s="56">
        <v>11</v>
      </c>
      <c r="J45" s="56">
        <v>12</v>
      </c>
      <c r="K45" s="56">
        <v>5</v>
      </c>
      <c r="L45" s="56">
        <v>5</v>
      </c>
      <c r="M45" s="56">
        <v>5</v>
      </c>
      <c r="N45" s="56">
        <v>7</v>
      </c>
      <c r="O45" s="56">
        <v>19</v>
      </c>
      <c r="P45" s="56">
        <v>25</v>
      </c>
      <c r="Q45" s="56">
        <v>14</v>
      </c>
      <c r="R45" s="56">
        <v>18</v>
      </c>
      <c r="S45" s="56">
        <v>13</v>
      </c>
      <c r="T45" s="56">
        <v>7</v>
      </c>
      <c r="U45" s="56">
        <v>9</v>
      </c>
      <c r="V45" s="56">
        <v>3</v>
      </c>
      <c r="W45" s="56">
        <v>2</v>
      </c>
      <c r="X45" s="101" t="s">
        <v>270</v>
      </c>
    </row>
    <row r="46" spans="1:24" s="42" customFormat="1">
      <c r="A46" s="36" t="s">
        <v>273</v>
      </c>
      <c r="B46" s="51">
        <v>350</v>
      </c>
      <c r="C46" s="55">
        <v>9</v>
      </c>
      <c r="D46" s="55">
        <v>13</v>
      </c>
      <c r="E46" s="55">
        <v>9</v>
      </c>
      <c r="F46" s="55">
        <v>13</v>
      </c>
      <c r="G46" s="55">
        <v>15</v>
      </c>
      <c r="H46" s="55">
        <v>11</v>
      </c>
      <c r="I46" s="55">
        <v>13</v>
      </c>
      <c r="J46" s="55">
        <v>17</v>
      </c>
      <c r="K46" s="55">
        <v>18</v>
      </c>
      <c r="L46" s="55">
        <v>30</v>
      </c>
      <c r="M46" s="55">
        <v>22</v>
      </c>
      <c r="N46" s="55">
        <v>24</v>
      </c>
      <c r="O46" s="55">
        <v>22</v>
      </c>
      <c r="P46" s="55">
        <v>30</v>
      </c>
      <c r="Q46" s="55">
        <v>31</v>
      </c>
      <c r="R46" s="55">
        <v>28</v>
      </c>
      <c r="S46" s="55">
        <v>20</v>
      </c>
      <c r="T46" s="55">
        <v>11</v>
      </c>
      <c r="U46" s="55">
        <v>11</v>
      </c>
      <c r="V46" s="55">
        <v>2</v>
      </c>
      <c r="W46" s="55">
        <v>1</v>
      </c>
      <c r="X46" s="100" t="s">
        <v>273</v>
      </c>
    </row>
    <row r="47" spans="1:24">
      <c r="A47" s="35" t="s">
        <v>277</v>
      </c>
      <c r="B47" s="52">
        <v>29</v>
      </c>
      <c r="C47" s="56">
        <v>3</v>
      </c>
      <c r="D47" s="56">
        <v>0</v>
      </c>
      <c r="E47" s="56">
        <v>1</v>
      </c>
      <c r="F47" s="56">
        <v>3</v>
      </c>
      <c r="G47" s="56">
        <v>2</v>
      </c>
      <c r="H47" s="56">
        <v>0</v>
      </c>
      <c r="I47" s="56">
        <v>3</v>
      </c>
      <c r="J47" s="56">
        <v>2</v>
      </c>
      <c r="K47" s="56">
        <v>3</v>
      </c>
      <c r="L47" s="56">
        <v>1</v>
      </c>
      <c r="M47" s="56">
        <v>0</v>
      </c>
      <c r="N47" s="56">
        <v>2</v>
      </c>
      <c r="O47" s="56">
        <v>0</v>
      </c>
      <c r="P47" s="56">
        <v>2</v>
      </c>
      <c r="Q47" s="56">
        <v>2</v>
      </c>
      <c r="R47" s="56">
        <v>2</v>
      </c>
      <c r="S47" s="56">
        <v>1</v>
      </c>
      <c r="T47" s="56">
        <v>1</v>
      </c>
      <c r="U47" s="56">
        <v>1</v>
      </c>
      <c r="V47" s="56">
        <v>0</v>
      </c>
      <c r="W47" s="56">
        <v>0</v>
      </c>
      <c r="X47" s="101" t="s">
        <v>277</v>
      </c>
    </row>
    <row r="48" spans="1:24" s="42" customFormat="1">
      <c r="A48" s="36" t="s">
        <v>284</v>
      </c>
      <c r="B48" s="51">
        <v>150</v>
      </c>
      <c r="C48" s="55">
        <v>7</v>
      </c>
      <c r="D48" s="55">
        <v>3</v>
      </c>
      <c r="E48" s="55">
        <v>7</v>
      </c>
      <c r="F48" s="55">
        <v>5</v>
      </c>
      <c r="G48" s="55">
        <v>5</v>
      </c>
      <c r="H48" s="55">
        <v>6</v>
      </c>
      <c r="I48" s="55">
        <v>11</v>
      </c>
      <c r="J48" s="55">
        <v>11</v>
      </c>
      <c r="K48" s="55">
        <v>14</v>
      </c>
      <c r="L48" s="55">
        <v>4</v>
      </c>
      <c r="M48" s="55">
        <v>5</v>
      </c>
      <c r="N48" s="55">
        <v>7</v>
      </c>
      <c r="O48" s="55">
        <v>7</v>
      </c>
      <c r="P48" s="55">
        <v>15</v>
      </c>
      <c r="Q48" s="55">
        <v>12</v>
      </c>
      <c r="R48" s="55">
        <v>9</v>
      </c>
      <c r="S48" s="55">
        <v>4</v>
      </c>
      <c r="T48" s="55">
        <v>11</v>
      </c>
      <c r="U48" s="55">
        <v>5</v>
      </c>
      <c r="V48" s="55">
        <v>2</v>
      </c>
      <c r="W48" s="55">
        <v>0</v>
      </c>
      <c r="X48" s="100" t="s">
        <v>284</v>
      </c>
    </row>
    <row r="49" spans="1:24">
      <c r="A49" s="35" t="s">
        <v>256</v>
      </c>
      <c r="B49" s="52">
        <v>140</v>
      </c>
      <c r="C49" s="56">
        <v>2</v>
      </c>
      <c r="D49" s="56">
        <v>3</v>
      </c>
      <c r="E49" s="56">
        <v>1</v>
      </c>
      <c r="F49" s="56">
        <v>6</v>
      </c>
      <c r="G49" s="56">
        <v>3</v>
      </c>
      <c r="H49" s="56">
        <v>4</v>
      </c>
      <c r="I49" s="56">
        <v>9</v>
      </c>
      <c r="J49" s="56">
        <v>7</v>
      </c>
      <c r="K49" s="56">
        <v>7</v>
      </c>
      <c r="L49" s="56">
        <v>9</v>
      </c>
      <c r="M49" s="56">
        <v>7</v>
      </c>
      <c r="N49" s="56">
        <v>7</v>
      </c>
      <c r="O49" s="56">
        <v>7</v>
      </c>
      <c r="P49" s="56">
        <v>14</v>
      </c>
      <c r="Q49" s="56">
        <v>10</v>
      </c>
      <c r="R49" s="56">
        <v>14</v>
      </c>
      <c r="S49" s="56">
        <v>16</v>
      </c>
      <c r="T49" s="56">
        <v>11</v>
      </c>
      <c r="U49" s="56">
        <v>2</v>
      </c>
      <c r="V49" s="56">
        <v>1</v>
      </c>
      <c r="W49" s="56">
        <v>0</v>
      </c>
      <c r="X49" s="101" t="s">
        <v>256</v>
      </c>
    </row>
    <row r="50" spans="1:24" s="42" customFormat="1">
      <c r="A50" s="36" t="s">
        <v>291</v>
      </c>
      <c r="B50" s="51">
        <v>162</v>
      </c>
      <c r="C50" s="55">
        <v>6</v>
      </c>
      <c r="D50" s="55">
        <v>9</v>
      </c>
      <c r="E50" s="55">
        <v>4</v>
      </c>
      <c r="F50" s="55">
        <v>7</v>
      </c>
      <c r="G50" s="55">
        <v>9</v>
      </c>
      <c r="H50" s="55">
        <v>6</v>
      </c>
      <c r="I50" s="55">
        <v>6</v>
      </c>
      <c r="J50" s="55">
        <v>8</v>
      </c>
      <c r="K50" s="55">
        <v>10</v>
      </c>
      <c r="L50" s="55">
        <v>14</v>
      </c>
      <c r="M50" s="55">
        <v>8</v>
      </c>
      <c r="N50" s="55">
        <v>7</v>
      </c>
      <c r="O50" s="55">
        <v>11</v>
      </c>
      <c r="P50" s="55">
        <v>16</v>
      </c>
      <c r="Q50" s="55">
        <v>9</v>
      </c>
      <c r="R50" s="55">
        <v>11</v>
      </c>
      <c r="S50" s="55">
        <v>8</v>
      </c>
      <c r="T50" s="55">
        <v>7</v>
      </c>
      <c r="U50" s="55">
        <v>6</v>
      </c>
      <c r="V50" s="55">
        <v>0</v>
      </c>
      <c r="W50" s="55">
        <v>0</v>
      </c>
      <c r="X50" s="100" t="s">
        <v>291</v>
      </c>
    </row>
    <row r="51" spans="1:24">
      <c r="A51" s="35" t="s">
        <v>295</v>
      </c>
      <c r="B51" s="52">
        <v>3699</v>
      </c>
      <c r="C51" s="56">
        <v>123</v>
      </c>
      <c r="D51" s="56">
        <v>141</v>
      </c>
      <c r="E51" s="56">
        <v>161</v>
      </c>
      <c r="F51" s="56">
        <v>162</v>
      </c>
      <c r="G51" s="56">
        <v>175</v>
      </c>
      <c r="H51" s="56">
        <v>147</v>
      </c>
      <c r="I51" s="56">
        <v>183</v>
      </c>
      <c r="J51" s="56">
        <v>172</v>
      </c>
      <c r="K51" s="56">
        <v>236</v>
      </c>
      <c r="L51" s="56">
        <v>233</v>
      </c>
      <c r="M51" s="56">
        <v>215</v>
      </c>
      <c r="N51" s="56">
        <v>239</v>
      </c>
      <c r="O51" s="56">
        <v>259</v>
      </c>
      <c r="P51" s="56">
        <v>331</v>
      </c>
      <c r="Q51" s="56">
        <v>247</v>
      </c>
      <c r="R51" s="56">
        <v>227</v>
      </c>
      <c r="S51" s="56">
        <v>206</v>
      </c>
      <c r="T51" s="56">
        <v>162</v>
      </c>
      <c r="U51" s="56">
        <v>61</v>
      </c>
      <c r="V51" s="56">
        <v>19</v>
      </c>
      <c r="W51" s="56">
        <v>0</v>
      </c>
      <c r="X51" s="101" t="s">
        <v>295</v>
      </c>
    </row>
    <row r="52" spans="1:24" s="42" customFormat="1">
      <c r="A52" s="36" t="s">
        <v>301</v>
      </c>
      <c r="B52" s="51">
        <v>1810</v>
      </c>
      <c r="C52" s="55">
        <v>94</v>
      </c>
      <c r="D52" s="55">
        <v>86</v>
      </c>
      <c r="E52" s="55">
        <v>89</v>
      </c>
      <c r="F52" s="55">
        <v>86</v>
      </c>
      <c r="G52" s="55">
        <v>96</v>
      </c>
      <c r="H52" s="55">
        <v>105</v>
      </c>
      <c r="I52" s="55">
        <v>110</v>
      </c>
      <c r="J52" s="55">
        <v>102</v>
      </c>
      <c r="K52" s="55">
        <v>145</v>
      </c>
      <c r="L52" s="55">
        <v>137</v>
      </c>
      <c r="M52" s="55">
        <v>104</v>
      </c>
      <c r="N52" s="55">
        <v>90</v>
      </c>
      <c r="O52" s="55">
        <v>104</v>
      </c>
      <c r="P52" s="55">
        <v>142</v>
      </c>
      <c r="Q52" s="55">
        <v>94</v>
      </c>
      <c r="R52" s="55">
        <v>75</v>
      </c>
      <c r="S52" s="55">
        <v>82</v>
      </c>
      <c r="T52" s="55">
        <v>47</v>
      </c>
      <c r="U52" s="55">
        <v>16</v>
      </c>
      <c r="V52" s="55">
        <v>5</v>
      </c>
      <c r="W52" s="55">
        <v>1</v>
      </c>
      <c r="X52" s="100" t="s">
        <v>301</v>
      </c>
    </row>
    <row r="53" spans="1:24">
      <c r="A53" s="35" t="s">
        <v>0</v>
      </c>
      <c r="B53" s="52">
        <v>1090</v>
      </c>
      <c r="C53" s="56">
        <v>38</v>
      </c>
      <c r="D53" s="56">
        <v>36</v>
      </c>
      <c r="E53" s="56">
        <v>49</v>
      </c>
      <c r="F53" s="56">
        <v>73</v>
      </c>
      <c r="G53" s="56">
        <v>64</v>
      </c>
      <c r="H53" s="56">
        <v>61</v>
      </c>
      <c r="I53" s="56">
        <v>53</v>
      </c>
      <c r="J53" s="56">
        <v>55</v>
      </c>
      <c r="K53" s="56">
        <v>66</v>
      </c>
      <c r="L53" s="56">
        <v>103</v>
      </c>
      <c r="M53" s="56">
        <v>55</v>
      </c>
      <c r="N53" s="56">
        <v>66</v>
      </c>
      <c r="O53" s="56">
        <v>56</v>
      </c>
      <c r="P53" s="56">
        <v>72</v>
      </c>
      <c r="Q53" s="56">
        <v>59</v>
      </c>
      <c r="R53" s="56">
        <v>73</v>
      </c>
      <c r="S53" s="56">
        <v>53</v>
      </c>
      <c r="T53" s="56">
        <v>40</v>
      </c>
      <c r="U53" s="56">
        <v>11</v>
      </c>
      <c r="V53" s="56">
        <v>6</v>
      </c>
      <c r="W53" s="56">
        <v>1</v>
      </c>
      <c r="X53" s="101" t="s">
        <v>0</v>
      </c>
    </row>
    <row r="54" spans="1:24" s="42" customFormat="1">
      <c r="A54" s="36" t="s">
        <v>44</v>
      </c>
      <c r="B54" s="51">
        <v>2762</v>
      </c>
      <c r="C54" s="55">
        <v>106</v>
      </c>
      <c r="D54" s="55">
        <v>109</v>
      </c>
      <c r="E54" s="55">
        <v>133</v>
      </c>
      <c r="F54" s="55">
        <v>140</v>
      </c>
      <c r="G54" s="55">
        <v>160</v>
      </c>
      <c r="H54" s="55">
        <v>113</v>
      </c>
      <c r="I54" s="55">
        <v>142</v>
      </c>
      <c r="J54" s="55">
        <v>178</v>
      </c>
      <c r="K54" s="55">
        <v>196</v>
      </c>
      <c r="L54" s="55">
        <v>184</v>
      </c>
      <c r="M54" s="55">
        <v>159</v>
      </c>
      <c r="N54" s="55">
        <v>168</v>
      </c>
      <c r="O54" s="55">
        <v>131</v>
      </c>
      <c r="P54" s="55">
        <v>204</v>
      </c>
      <c r="Q54" s="55">
        <v>151</v>
      </c>
      <c r="R54" s="55">
        <v>188</v>
      </c>
      <c r="S54" s="55">
        <v>150</v>
      </c>
      <c r="T54" s="55">
        <v>110</v>
      </c>
      <c r="U54" s="55">
        <v>35</v>
      </c>
      <c r="V54" s="55">
        <v>3</v>
      </c>
      <c r="W54" s="55">
        <v>2</v>
      </c>
      <c r="X54" s="100" t="s">
        <v>44</v>
      </c>
    </row>
    <row r="55" spans="1:24">
      <c r="A55" s="35" t="s">
        <v>53</v>
      </c>
      <c r="B55" s="52">
        <v>1517</v>
      </c>
      <c r="C55" s="56">
        <v>44</v>
      </c>
      <c r="D55" s="56">
        <v>40</v>
      </c>
      <c r="E55" s="56">
        <v>76</v>
      </c>
      <c r="F55" s="56">
        <v>82</v>
      </c>
      <c r="G55" s="56">
        <v>78</v>
      </c>
      <c r="H55" s="56">
        <v>73</v>
      </c>
      <c r="I55" s="56">
        <v>55</v>
      </c>
      <c r="J55" s="56">
        <v>82</v>
      </c>
      <c r="K55" s="56">
        <v>112</v>
      </c>
      <c r="L55" s="56">
        <v>107</v>
      </c>
      <c r="M55" s="56">
        <v>98</v>
      </c>
      <c r="N55" s="56">
        <v>73</v>
      </c>
      <c r="O55" s="56">
        <v>103</v>
      </c>
      <c r="P55" s="56">
        <v>141</v>
      </c>
      <c r="Q55" s="56">
        <v>99</v>
      </c>
      <c r="R55" s="56">
        <v>98</v>
      </c>
      <c r="S55" s="56">
        <v>80</v>
      </c>
      <c r="T55" s="56">
        <v>45</v>
      </c>
      <c r="U55" s="56">
        <v>23</v>
      </c>
      <c r="V55" s="56">
        <v>6</v>
      </c>
      <c r="W55" s="56">
        <v>2</v>
      </c>
      <c r="X55" s="101" t="s">
        <v>53</v>
      </c>
    </row>
    <row r="56" spans="1:24" s="42" customFormat="1">
      <c r="A56" s="36" t="s">
        <v>56</v>
      </c>
      <c r="B56" s="51">
        <v>3708</v>
      </c>
      <c r="C56" s="55">
        <v>166</v>
      </c>
      <c r="D56" s="55">
        <v>197</v>
      </c>
      <c r="E56" s="55">
        <v>192</v>
      </c>
      <c r="F56" s="55">
        <v>213</v>
      </c>
      <c r="G56" s="55">
        <v>192</v>
      </c>
      <c r="H56" s="55">
        <v>173</v>
      </c>
      <c r="I56" s="55">
        <v>228</v>
      </c>
      <c r="J56" s="55">
        <v>224</v>
      </c>
      <c r="K56" s="55">
        <v>295</v>
      </c>
      <c r="L56" s="55">
        <v>262</v>
      </c>
      <c r="M56" s="55">
        <v>237</v>
      </c>
      <c r="N56" s="55">
        <v>233</v>
      </c>
      <c r="O56" s="55">
        <v>211</v>
      </c>
      <c r="P56" s="55">
        <v>282</v>
      </c>
      <c r="Q56" s="55">
        <v>182</v>
      </c>
      <c r="R56" s="55">
        <v>161</v>
      </c>
      <c r="S56" s="55">
        <v>156</v>
      </c>
      <c r="T56" s="55">
        <v>55</v>
      </c>
      <c r="U56" s="55">
        <v>37</v>
      </c>
      <c r="V56" s="55">
        <v>10</v>
      </c>
      <c r="W56" s="55">
        <v>2</v>
      </c>
      <c r="X56" s="100" t="s">
        <v>56</v>
      </c>
    </row>
    <row r="57" spans="1:24">
      <c r="A57" s="35" t="s">
        <v>68</v>
      </c>
      <c r="B57" s="52">
        <v>1887</v>
      </c>
      <c r="C57" s="56">
        <v>83</v>
      </c>
      <c r="D57" s="56">
        <v>122</v>
      </c>
      <c r="E57" s="56">
        <v>140</v>
      </c>
      <c r="F57" s="56">
        <v>100</v>
      </c>
      <c r="G57" s="56">
        <v>92</v>
      </c>
      <c r="H57" s="56">
        <v>91</v>
      </c>
      <c r="I57" s="56">
        <v>101</v>
      </c>
      <c r="J57" s="56">
        <v>118</v>
      </c>
      <c r="K57" s="56">
        <v>149</v>
      </c>
      <c r="L57" s="56">
        <v>148</v>
      </c>
      <c r="M57" s="56">
        <v>124</v>
      </c>
      <c r="N57" s="56">
        <v>116</v>
      </c>
      <c r="O57" s="56">
        <v>111</v>
      </c>
      <c r="P57" s="56">
        <v>142</v>
      </c>
      <c r="Q57" s="56">
        <v>91</v>
      </c>
      <c r="R57" s="56">
        <v>78</v>
      </c>
      <c r="S57" s="56">
        <v>41</v>
      </c>
      <c r="T57" s="56">
        <v>26</v>
      </c>
      <c r="U57" s="56">
        <v>11</v>
      </c>
      <c r="V57" s="56">
        <v>3</v>
      </c>
      <c r="W57" s="56">
        <v>0</v>
      </c>
      <c r="X57" s="101" t="s">
        <v>68</v>
      </c>
    </row>
    <row r="58" spans="1:24" s="42" customFormat="1">
      <c r="A58" s="36" t="s">
        <v>75</v>
      </c>
      <c r="B58" s="51">
        <v>1801</v>
      </c>
      <c r="C58" s="55">
        <v>68</v>
      </c>
      <c r="D58" s="55">
        <v>102</v>
      </c>
      <c r="E58" s="55">
        <v>133</v>
      </c>
      <c r="F58" s="55">
        <v>161</v>
      </c>
      <c r="G58" s="55">
        <v>115</v>
      </c>
      <c r="H58" s="55">
        <v>85</v>
      </c>
      <c r="I58" s="55">
        <v>66</v>
      </c>
      <c r="J58" s="55">
        <v>107</v>
      </c>
      <c r="K58" s="55">
        <v>135</v>
      </c>
      <c r="L58" s="55">
        <v>167</v>
      </c>
      <c r="M58" s="55">
        <v>151</v>
      </c>
      <c r="N58" s="55">
        <v>151</v>
      </c>
      <c r="O58" s="55">
        <v>81</v>
      </c>
      <c r="P58" s="55">
        <v>111</v>
      </c>
      <c r="Q58" s="55">
        <v>56</v>
      </c>
      <c r="R58" s="55">
        <v>47</v>
      </c>
      <c r="S58" s="55">
        <v>37</v>
      </c>
      <c r="T58" s="55">
        <v>20</v>
      </c>
      <c r="U58" s="55">
        <v>6</v>
      </c>
      <c r="V58" s="55">
        <v>2</v>
      </c>
      <c r="W58" s="55">
        <v>0</v>
      </c>
      <c r="X58" s="100" t="s">
        <v>75</v>
      </c>
    </row>
    <row r="59" spans="1:24">
      <c r="A59" s="35" t="s">
        <v>86</v>
      </c>
      <c r="B59" s="52">
        <v>275</v>
      </c>
      <c r="C59" s="56">
        <v>12</v>
      </c>
      <c r="D59" s="56">
        <v>12</v>
      </c>
      <c r="E59" s="56">
        <v>9</v>
      </c>
      <c r="F59" s="56">
        <v>8</v>
      </c>
      <c r="G59" s="56">
        <v>13</v>
      </c>
      <c r="H59" s="56">
        <v>20</v>
      </c>
      <c r="I59" s="56">
        <v>10</v>
      </c>
      <c r="J59" s="56">
        <v>13</v>
      </c>
      <c r="K59" s="56">
        <v>15</v>
      </c>
      <c r="L59" s="56">
        <v>17</v>
      </c>
      <c r="M59" s="56">
        <v>25</v>
      </c>
      <c r="N59" s="56">
        <v>26</v>
      </c>
      <c r="O59" s="56">
        <v>21</v>
      </c>
      <c r="P59" s="56">
        <v>25</v>
      </c>
      <c r="Q59" s="56">
        <v>16</v>
      </c>
      <c r="R59" s="56">
        <v>10</v>
      </c>
      <c r="S59" s="56">
        <v>11</v>
      </c>
      <c r="T59" s="56">
        <v>9</v>
      </c>
      <c r="U59" s="56">
        <v>1</v>
      </c>
      <c r="V59" s="56">
        <v>2</v>
      </c>
      <c r="W59" s="56">
        <v>0</v>
      </c>
      <c r="X59" s="101" t="s">
        <v>86</v>
      </c>
    </row>
    <row r="60" spans="1:24" s="42" customFormat="1">
      <c r="A60" s="36" t="s">
        <v>85</v>
      </c>
      <c r="B60" s="51">
        <v>484</v>
      </c>
      <c r="C60" s="55">
        <v>15</v>
      </c>
      <c r="D60" s="55">
        <v>12</v>
      </c>
      <c r="E60" s="55">
        <v>28</v>
      </c>
      <c r="F60" s="55">
        <v>29</v>
      </c>
      <c r="G60" s="55">
        <v>12</v>
      </c>
      <c r="H60" s="55">
        <v>17</v>
      </c>
      <c r="I60" s="55">
        <v>47</v>
      </c>
      <c r="J60" s="55">
        <v>19</v>
      </c>
      <c r="K60" s="55">
        <v>35</v>
      </c>
      <c r="L60" s="55">
        <v>33</v>
      </c>
      <c r="M60" s="55">
        <v>23</v>
      </c>
      <c r="N60" s="55">
        <v>32</v>
      </c>
      <c r="O60" s="55">
        <v>44</v>
      </c>
      <c r="P60" s="55">
        <v>48</v>
      </c>
      <c r="Q60" s="55">
        <v>30</v>
      </c>
      <c r="R60" s="55">
        <v>19</v>
      </c>
      <c r="S60" s="55">
        <v>23</v>
      </c>
      <c r="T60" s="55">
        <v>12</v>
      </c>
      <c r="U60" s="55">
        <v>4</v>
      </c>
      <c r="V60" s="55">
        <v>1</v>
      </c>
      <c r="W60" s="55">
        <v>1</v>
      </c>
      <c r="X60" s="100" t="s">
        <v>85</v>
      </c>
    </row>
    <row r="61" spans="1:24">
      <c r="A61" s="35" t="s">
        <v>101</v>
      </c>
      <c r="B61" s="52">
        <v>1645</v>
      </c>
      <c r="C61" s="56">
        <v>93</v>
      </c>
      <c r="D61" s="56">
        <v>109</v>
      </c>
      <c r="E61" s="56">
        <v>121</v>
      </c>
      <c r="F61" s="56">
        <v>113</v>
      </c>
      <c r="G61" s="56">
        <v>71</v>
      </c>
      <c r="H61" s="56">
        <v>86</v>
      </c>
      <c r="I61" s="56">
        <v>85</v>
      </c>
      <c r="J61" s="56">
        <v>120</v>
      </c>
      <c r="K61" s="56">
        <v>152</v>
      </c>
      <c r="L61" s="56">
        <v>115</v>
      </c>
      <c r="M61" s="56">
        <v>100</v>
      </c>
      <c r="N61" s="56">
        <v>91</v>
      </c>
      <c r="O61" s="56">
        <v>93</v>
      </c>
      <c r="P61" s="56">
        <v>126</v>
      </c>
      <c r="Q61" s="56">
        <v>68</v>
      </c>
      <c r="R61" s="56">
        <v>35</v>
      </c>
      <c r="S61" s="56">
        <v>34</v>
      </c>
      <c r="T61" s="56">
        <v>16</v>
      </c>
      <c r="U61" s="56">
        <v>14</v>
      </c>
      <c r="V61" s="56">
        <v>3</v>
      </c>
      <c r="W61" s="56">
        <v>0</v>
      </c>
      <c r="X61" s="101" t="s">
        <v>101</v>
      </c>
    </row>
    <row r="62" spans="1:24" s="42" customFormat="1">
      <c r="A62" s="36" t="s">
        <v>59</v>
      </c>
      <c r="B62" s="51">
        <v>1862</v>
      </c>
      <c r="C62" s="55">
        <v>106</v>
      </c>
      <c r="D62" s="55">
        <v>102</v>
      </c>
      <c r="E62" s="55">
        <v>103</v>
      </c>
      <c r="F62" s="55">
        <v>111</v>
      </c>
      <c r="G62" s="55">
        <v>118</v>
      </c>
      <c r="H62" s="55">
        <v>97</v>
      </c>
      <c r="I62" s="55">
        <v>115</v>
      </c>
      <c r="J62" s="55">
        <v>125</v>
      </c>
      <c r="K62" s="55">
        <v>159</v>
      </c>
      <c r="L62" s="55">
        <v>130</v>
      </c>
      <c r="M62" s="55">
        <v>101</v>
      </c>
      <c r="N62" s="55">
        <v>108</v>
      </c>
      <c r="O62" s="55">
        <v>71</v>
      </c>
      <c r="P62" s="55">
        <v>136</v>
      </c>
      <c r="Q62" s="55">
        <v>78</v>
      </c>
      <c r="R62" s="55">
        <v>79</v>
      </c>
      <c r="S62" s="55">
        <v>60</v>
      </c>
      <c r="T62" s="55">
        <v>42</v>
      </c>
      <c r="U62" s="55">
        <v>16</v>
      </c>
      <c r="V62" s="55">
        <v>5</v>
      </c>
      <c r="W62" s="55">
        <v>0</v>
      </c>
      <c r="X62" s="100" t="s">
        <v>59</v>
      </c>
    </row>
    <row r="63" spans="1:24">
      <c r="A63" s="35" t="s">
        <v>88</v>
      </c>
      <c r="B63" s="52">
        <v>215</v>
      </c>
      <c r="C63" s="56">
        <v>11</v>
      </c>
      <c r="D63" s="56">
        <v>10</v>
      </c>
      <c r="E63" s="56">
        <v>10</v>
      </c>
      <c r="F63" s="56">
        <v>19</v>
      </c>
      <c r="G63" s="56">
        <v>6</v>
      </c>
      <c r="H63" s="56">
        <v>9</v>
      </c>
      <c r="I63" s="56">
        <v>5</v>
      </c>
      <c r="J63" s="56">
        <v>12</v>
      </c>
      <c r="K63" s="56">
        <v>10</v>
      </c>
      <c r="L63" s="56">
        <v>20</v>
      </c>
      <c r="M63" s="56">
        <v>20</v>
      </c>
      <c r="N63" s="56">
        <v>16</v>
      </c>
      <c r="O63" s="56">
        <v>11</v>
      </c>
      <c r="P63" s="56">
        <v>10</v>
      </c>
      <c r="Q63" s="56">
        <v>9</v>
      </c>
      <c r="R63" s="56">
        <v>14</v>
      </c>
      <c r="S63" s="56">
        <v>11</v>
      </c>
      <c r="T63" s="56">
        <v>9</v>
      </c>
      <c r="U63" s="56">
        <v>3</v>
      </c>
      <c r="V63" s="56">
        <v>0</v>
      </c>
      <c r="W63" s="56">
        <v>0</v>
      </c>
      <c r="X63" s="101" t="s">
        <v>88</v>
      </c>
    </row>
    <row r="64" spans="1:24" s="42" customFormat="1">
      <c r="A64" s="36" t="s">
        <v>72</v>
      </c>
      <c r="B64" s="51">
        <v>2707</v>
      </c>
      <c r="C64" s="55">
        <v>116</v>
      </c>
      <c r="D64" s="55">
        <v>132</v>
      </c>
      <c r="E64" s="55">
        <v>151</v>
      </c>
      <c r="F64" s="55">
        <v>144</v>
      </c>
      <c r="G64" s="55">
        <v>121</v>
      </c>
      <c r="H64" s="55">
        <v>141</v>
      </c>
      <c r="I64" s="55">
        <v>131</v>
      </c>
      <c r="J64" s="55">
        <v>155</v>
      </c>
      <c r="K64" s="55">
        <v>217</v>
      </c>
      <c r="L64" s="55">
        <v>195</v>
      </c>
      <c r="M64" s="55">
        <v>140</v>
      </c>
      <c r="N64" s="55">
        <v>174</v>
      </c>
      <c r="O64" s="55">
        <v>183</v>
      </c>
      <c r="P64" s="55">
        <v>219</v>
      </c>
      <c r="Q64" s="55">
        <v>142</v>
      </c>
      <c r="R64" s="55">
        <v>122</v>
      </c>
      <c r="S64" s="55">
        <v>101</v>
      </c>
      <c r="T64" s="55">
        <v>76</v>
      </c>
      <c r="U64" s="55">
        <v>36</v>
      </c>
      <c r="V64" s="55">
        <v>10</v>
      </c>
      <c r="W64" s="55">
        <v>1</v>
      </c>
      <c r="X64" s="100" t="s">
        <v>72</v>
      </c>
    </row>
    <row r="65" spans="1:24">
      <c r="A65" s="35" t="s">
        <v>70</v>
      </c>
      <c r="B65" s="52">
        <v>1854</v>
      </c>
      <c r="C65" s="56">
        <v>63</v>
      </c>
      <c r="D65" s="56">
        <v>79</v>
      </c>
      <c r="E65" s="56">
        <v>77</v>
      </c>
      <c r="F65" s="56">
        <v>89</v>
      </c>
      <c r="G65" s="56">
        <v>95</v>
      </c>
      <c r="H65" s="56">
        <v>101</v>
      </c>
      <c r="I65" s="56">
        <v>82</v>
      </c>
      <c r="J65" s="56">
        <v>97</v>
      </c>
      <c r="K65" s="56">
        <v>151</v>
      </c>
      <c r="L65" s="56">
        <v>133</v>
      </c>
      <c r="M65" s="56">
        <v>115</v>
      </c>
      <c r="N65" s="56">
        <v>118</v>
      </c>
      <c r="O65" s="56">
        <v>117</v>
      </c>
      <c r="P65" s="56">
        <v>138</v>
      </c>
      <c r="Q65" s="56">
        <v>116</v>
      </c>
      <c r="R65" s="56">
        <v>110</v>
      </c>
      <c r="S65" s="56">
        <v>99</v>
      </c>
      <c r="T65" s="56">
        <v>48</v>
      </c>
      <c r="U65" s="56">
        <v>20</v>
      </c>
      <c r="V65" s="56">
        <v>5</v>
      </c>
      <c r="W65" s="56">
        <v>1</v>
      </c>
      <c r="X65" s="101" t="s">
        <v>70</v>
      </c>
    </row>
    <row r="66" spans="1:24" s="42" customFormat="1">
      <c r="A66" s="85" t="s">
        <v>122</v>
      </c>
      <c r="B66" s="63">
        <v>1290</v>
      </c>
      <c r="C66" s="57">
        <v>96</v>
      </c>
      <c r="D66" s="57">
        <v>49</v>
      </c>
      <c r="E66" s="57">
        <v>58</v>
      </c>
      <c r="F66" s="57">
        <v>57</v>
      </c>
      <c r="G66" s="57">
        <v>78</v>
      </c>
      <c r="H66" s="57">
        <v>123</v>
      </c>
      <c r="I66" s="57">
        <v>116</v>
      </c>
      <c r="J66" s="57">
        <v>83</v>
      </c>
      <c r="K66" s="57">
        <v>100</v>
      </c>
      <c r="L66" s="57">
        <v>101</v>
      </c>
      <c r="M66" s="57">
        <v>61</v>
      </c>
      <c r="N66" s="57">
        <v>40</v>
      </c>
      <c r="O66" s="57">
        <v>49</v>
      </c>
      <c r="P66" s="57">
        <v>79</v>
      </c>
      <c r="Q66" s="57">
        <v>45</v>
      </c>
      <c r="R66" s="57">
        <v>58</v>
      </c>
      <c r="S66" s="57">
        <v>44</v>
      </c>
      <c r="T66" s="57">
        <v>25</v>
      </c>
      <c r="U66" s="57">
        <v>25</v>
      </c>
      <c r="V66" s="55">
        <v>2</v>
      </c>
      <c r="W66" s="55">
        <v>1</v>
      </c>
      <c r="X66" s="102" t="s">
        <v>122</v>
      </c>
    </row>
    <row r="67" spans="1:24" ht="13.5" customHeight="1">
      <c r="A67" s="8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96" t="s">
        <v>27</v>
      </c>
      <c r="W67" s="96"/>
      <c r="X67" s="96"/>
    </row>
    <row r="68" spans="1:24" ht="13.5" customHeight="1">
      <c r="A68" s="4" t="s">
        <v>353</v>
      </c>
      <c r="V68" s="95" t="s">
        <v>539</v>
      </c>
      <c r="W68" s="95"/>
      <c r="X68" s="95"/>
    </row>
    <row r="69" spans="1:24">
      <c r="A69" s="83" t="s">
        <v>305</v>
      </c>
      <c r="B69" s="89" t="s">
        <v>93</v>
      </c>
      <c r="C69" s="89" t="s">
        <v>306</v>
      </c>
      <c r="D69" s="89" t="s">
        <v>350</v>
      </c>
      <c r="E69" s="89" t="s">
        <v>354</v>
      </c>
      <c r="F69" s="89" t="s">
        <v>355</v>
      </c>
      <c r="G69" s="89" t="s">
        <v>356</v>
      </c>
      <c r="H69" s="89" t="s">
        <v>357</v>
      </c>
      <c r="I69" s="89" t="s">
        <v>358</v>
      </c>
      <c r="J69" s="89" t="s">
        <v>307</v>
      </c>
      <c r="K69" s="89" t="s">
        <v>35</v>
      </c>
      <c r="L69" s="89" t="s">
        <v>359</v>
      </c>
      <c r="M69" s="89" t="s">
        <v>361</v>
      </c>
      <c r="N69" s="89" t="s">
        <v>362</v>
      </c>
      <c r="O69" s="89" t="s">
        <v>365</v>
      </c>
      <c r="P69" s="89" t="s">
        <v>283</v>
      </c>
      <c r="Q69" s="89" t="s">
        <v>268</v>
      </c>
      <c r="R69" s="89" t="s">
        <v>366</v>
      </c>
      <c r="S69" s="89" t="s">
        <v>368</v>
      </c>
      <c r="T69" s="89" t="s">
        <v>369</v>
      </c>
      <c r="U69" s="89" t="s">
        <v>372</v>
      </c>
      <c r="V69" s="89" t="s">
        <v>373</v>
      </c>
      <c r="W69" s="97" t="s">
        <v>116</v>
      </c>
      <c r="X69" s="98" t="s">
        <v>305</v>
      </c>
    </row>
    <row r="70" spans="1:24">
      <c r="A70" s="35" t="s">
        <v>127</v>
      </c>
      <c r="B70" s="52">
        <v>356</v>
      </c>
      <c r="C70" s="56">
        <v>24</v>
      </c>
      <c r="D70" s="56">
        <v>15</v>
      </c>
      <c r="E70" s="56">
        <v>13</v>
      </c>
      <c r="F70" s="56">
        <v>16</v>
      </c>
      <c r="G70" s="56">
        <v>14</v>
      </c>
      <c r="H70" s="56">
        <v>30</v>
      </c>
      <c r="I70" s="56">
        <v>27</v>
      </c>
      <c r="J70" s="56">
        <v>29</v>
      </c>
      <c r="K70" s="56">
        <v>22</v>
      </c>
      <c r="L70" s="56">
        <v>29</v>
      </c>
      <c r="M70" s="56">
        <v>15</v>
      </c>
      <c r="N70" s="56">
        <v>28</v>
      </c>
      <c r="O70" s="56">
        <v>19</v>
      </c>
      <c r="P70" s="56">
        <v>19</v>
      </c>
      <c r="Q70" s="56">
        <v>11</v>
      </c>
      <c r="R70" s="56">
        <v>15</v>
      </c>
      <c r="S70" s="56">
        <v>14</v>
      </c>
      <c r="T70" s="56">
        <v>5</v>
      </c>
      <c r="U70" s="56">
        <v>5</v>
      </c>
      <c r="V70" s="56">
        <v>6</v>
      </c>
      <c r="W70" s="56">
        <v>0</v>
      </c>
      <c r="X70" s="101" t="s">
        <v>127</v>
      </c>
    </row>
    <row r="71" spans="1:24" s="42" customFormat="1">
      <c r="A71" s="36" t="s">
        <v>135</v>
      </c>
      <c r="B71" s="51">
        <v>342</v>
      </c>
      <c r="C71" s="55">
        <v>12</v>
      </c>
      <c r="D71" s="55">
        <v>4</v>
      </c>
      <c r="E71" s="55">
        <v>17</v>
      </c>
      <c r="F71" s="55">
        <v>21</v>
      </c>
      <c r="G71" s="55">
        <v>17</v>
      </c>
      <c r="H71" s="55">
        <v>15</v>
      </c>
      <c r="I71" s="55">
        <v>10</v>
      </c>
      <c r="J71" s="55">
        <v>10</v>
      </c>
      <c r="K71" s="55">
        <v>26</v>
      </c>
      <c r="L71" s="55">
        <v>17</v>
      </c>
      <c r="M71" s="55">
        <v>23</v>
      </c>
      <c r="N71" s="55">
        <v>39</v>
      </c>
      <c r="O71" s="55">
        <v>18</v>
      </c>
      <c r="P71" s="55">
        <v>34</v>
      </c>
      <c r="Q71" s="55">
        <v>26</v>
      </c>
      <c r="R71" s="55">
        <v>12</v>
      </c>
      <c r="S71" s="55">
        <v>21</v>
      </c>
      <c r="T71" s="55">
        <v>12</v>
      </c>
      <c r="U71" s="55">
        <v>7</v>
      </c>
      <c r="V71" s="55">
        <v>0</v>
      </c>
      <c r="W71" s="55">
        <v>1</v>
      </c>
      <c r="X71" s="100" t="s">
        <v>135</v>
      </c>
    </row>
    <row r="72" spans="1:24">
      <c r="A72" s="35" t="s">
        <v>140</v>
      </c>
      <c r="B72" s="52">
        <v>369</v>
      </c>
      <c r="C72" s="56">
        <v>11</v>
      </c>
      <c r="D72" s="56">
        <v>7</v>
      </c>
      <c r="E72" s="56">
        <v>12</v>
      </c>
      <c r="F72" s="56">
        <v>20</v>
      </c>
      <c r="G72" s="56">
        <v>16</v>
      </c>
      <c r="H72" s="56">
        <v>17</v>
      </c>
      <c r="I72" s="56">
        <v>13</v>
      </c>
      <c r="J72" s="56">
        <v>17</v>
      </c>
      <c r="K72" s="56">
        <v>13</v>
      </c>
      <c r="L72" s="56">
        <v>32</v>
      </c>
      <c r="M72" s="56">
        <v>22</v>
      </c>
      <c r="N72" s="56">
        <v>19</v>
      </c>
      <c r="O72" s="56">
        <v>26</v>
      </c>
      <c r="P72" s="56">
        <v>30</v>
      </c>
      <c r="Q72" s="56">
        <v>31</v>
      </c>
      <c r="R72" s="56">
        <v>28</v>
      </c>
      <c r="S72" s="56">
        <v>24</v>
      </c>
      <c r="T72" s="56">
        <v>23</v>
      </c>
      <c r="U72" s="56">
        <v>6</v>
      </c>
      <c r="V72" s="56">
        <v>2</v>
      </c>
      <c r="W72" s="56">
        <v>0</v>
      </c>
      <c r="X72" s="101" t="s">
        <v>140</v>
      </c>
    </row>
    <row r="73" spans="1:24" s="42" customFormat="1">
      <c r="A73" s="36" t="s">
        <v>149</v>
      </c>
      <c r="B73" s="51">
        <v>501</v>
      </c>
      <c r="C73" s="55">
        <v>15</v>
      </c>
      <c r="D73" s="55">
        <v>14</v>
      </c>
      <c r="E73" s="55">
        <v>20</v>
      </c>
      <c r="F73" s="55">
        <v>25</v>
      </c>
      <c r="G73" s="55">
        <v>21</v>
      </c>
      <c r="H73" s="55">
        <v>18</v>
      </c>
      <c r="I73" s="55">
        <v>22</v>
      </c>
      <c r="J73" s="55">
        <v>24</v>
      </c>
      <c r="K73" s="55">
        <v>39</v>
      </c>
      <c r="L73" s="55">
        <v>23</v>
      </c>
      <c r="M73" s="55">
        <v>49</v>
      </c>
      <c r="N73" s="55">
        <v>21</v>
      </c>
      <c r="O73" s="55">
        <v>40</v>
      </c>
      <c r="P73" s="55">
        <v>57</v>
      </c>
      <c r="Q73" s="55">
        <v>28</v>
      </c>
      <c r="R73" s="55">
        <v>34</v>
      </c>
      <c r="S73" s="55">
        <v>27</v>
      </c>
      <c r="T73" s="55">
        <v>18</v>
      </c>
      <c r="U73" s="55">
        <v>3</v>
      </c>
      <c r="V73" s="55">
        <v>2</v>
      </c>
      <c r="W73" s="55">
        <v>1</v>
      </c>
      <c r="X73" s="100" t="s">
        <v>149</v>
      </c>
    </row>
    <row r="74" spans="1:24">
      <c r="A74" s="35" t="s">
        <v>157</v>
      </c>
      <c r="B74" s="52">
        <v>1596</v>
      </c>
      <c r="C74" s="56">
        <v>87</v>
      </c>
      <c r="D74" s="56">
        <v>84</v>
      </c>
      <c r="E74" s="56">
        <v>90</v>
      </c>
      <c r="F74" s="56">
        <v>89</v>
      </c>
      <c r="G74" s="56">
        <v>84</v>
      </c>
      <c r="H74" s="56">
        <v>118</v>
      </c>
      <c r="I74" s="56">
        <v>99</v>
      </c>
      <c r="J74" s="56">
        <v>122</v>
      </c>
      <c r="K74" s="56">
        <v>136</v>
      </c>
      <c r="L74" s="56">
        <v>108</v>
      </c>
      <c r="M74" s="56">
        <v>80</v>
      </c>
      <c r="N74" s="56">
        <v>89</v>
      </c>
      <c r="O74" s="56">
        <v>84</v>
      </c>
      <c r="P74" s="56">
        <v>107</v>
      </c>
      <c r="Q74" s="56">
        <v>75</v>
      </c>
      <c r="R74" s="56">
        <v>65</v>
      </c>
      <c r="S74" s="56">
        <v>39</v>
      </c>
      <c r="T74" s="56">
        <v>21</v>
      </c>
      <c r="U74" s="56">
        <v>12</v>
      </c>
      <c r="V74" s="56">
        <v>7</v>
      </c>
      <c r="W74" s="56">
        <v>0</v>
      </c>
      <c r="X74" s="101" t="s">
        <v>157</v>
      </c>
    </row>
    <row r="75" spans="1:24" s="42" customFormat="1">
      <c r="A75" s="36" t="s">
        <v>163</v>
      </c>
      <c r="B75" s="51">
        <v>824</v>
      </c>
      <c r="C75" s="55">
        <v>33</v>
      </c>
      <c r="D75" s="55">
        <v>52</v>
      </c>
      <c r="E75" s="55">
        <v>47</v>
      </c>
      <c r="F75" s="55">
        <v>52</v>
      </c>
      <c r="G75" s="55">
        <v>39</v>
      </c>
      <c r="H75" s="55">
        <v>42</v>
      </c>
      <c r="I75" s="55">
        <v>37</v>
      </c>
      <c r="J75" s="55">
        <v>48</v>
      </c>
      <c r="K75" s="55">
        <v>78</v>
      </c>
      <c r="L75" s="55">
        <v>60</v>
      </c>
      <c r="M75" s="55">
        <v>46</v>
      </c>
      <c r="N75" s="55">
        <v>54</v>
      </c>
      <c r="O75" s="55">
        <v>52</v>
      </c>
      <c r="P75" s="55">
        <v>67</v>
      </c>
      <c r="Q75" s="55">
        <v>29</v>
      </c>
      <c r="R75" s="55">
        <v>30</v>
      </c>
      <c r="S75" s="55">
        <v>28</v>
      </c>
      <c r="T75" s="55">
        <v>19</v>
      </c>
      <c r="U75" s="55">
        <v>11</v>
      </c>
      <c r="V75" s="55">
        <v>0</v>
      </c>
      <c r="W75" s="55">
        <v>0</v>
      </c>
      <c r="X75" s="100" t="s">
        <v>163</v>
      </c>
    </row>
    <row r="76" spans="1:24">
      <c r="A76" s="35" t="s">
        <v>90</v>
      </c>
      <c r="B76" s="52">
        <v>1511</v>
      </c>
      <c r="C76" s="56">
        <v>62</v>
      </c>
      <c r="D76" s="56">
        <v>53</v>
      </c>
      <c r="E76" s="56">
        <v>78</v>
      </c>
      <c r="F76" s="56">
        <v>80</v>
      </c>
      <c r="G76" s="56">
        <v>71</v>
      </c>
      <c r="H76" s="56">
        <v>61</v>
      </c>
      <c r="I76" s="56">
        <v>82</v>
      </c>
      <c r="J76" s="56">
        <v>94</v>
      </c>
      <c r="K76" s="56">
        <v>96</v>
      </c>
      <c r="L76" s="56">
        <v>110</v>
      </c>
      <c r="M76" s="56">
        <v>83</v>
      </c>
      <c r="N76" s="56">
        <v>83</v>
      </c>
      <c r="O76" s="56">
        <v>103</v>
      </c>
      <c r="P76" s="56">
        <v>121</v>
      </c>
      <c r="Q76" s="56">
        <v>98</v>
      </c>
      <c r="R76" s="56">
        <v>96</v>
      </c>
      <c r="S76" s="56">
        <v>72</v>
      </c>
      <c r="T76" s="56">
        <v>45</v>
      </c>
      <c r="U76" s="56">
        <v>20</v>
      </c>
      <c r="V76" s="56">
        <v>2</v>
      </c>
      <c r="W76" s="56">
        <v>1</v>
      </c>
      <c r="X76" s="101" t="s">
        <v>90</v>
      </c>
    </row>
    <row r="77" spans="1:24" s="42" customFormat="1">
      <c r="A77" s="36" t="s">
        <v>174</v>
      </c>
      <c r="B77" s="51">
        <v>843</v>
      </c>
      <c r="C77" s="55">
        <v>25</v>
      </c>
      <c r="D77" s="55">
        <v>19</v>
      </c>
      <c r="E77" s="55">
        <v>19</v>
      </c>
      <c r="F77" s="55">
        <v>43</v>
      </c>
      <c r="G77" s="55">
        <v>35</v>
      </c>
      <c r="H77" s="55">
        <v>45</v>
      </c>
      <c r="I77" s="55">
        <v>46</v>
      </c>
      <c r="J77" s="55">
        <v>41</v>
      </c>
      <c r="K77" s="55">
        <v>53</v>
      </c>
      <c r="L77" s="55">
        <v>47</v>
      </c>
      <c r="M77" s="55">
        <v>50</v>
      </c>
      <c r="N77" s="55">
        <v>61</v>
      </c>
      <c r="O77" s="55">
        <v>53</v>
      </c>
      <c r="P77" s="55">
        <v>75</v>
      </c>
      <c r="Q77" s="55">
        <v>52</v>
      </c>
      <c r="R77" s="55">
        <v>48</v>
      </c>
      <c r="S77" s="55">
        <v>60</v>
      </c>
      <c r="T77" s="55">
        <v>50</v>
      </c>
      <c r="U77" s="55">
        <v>17</v>
      </c>
      <c r="V77" s="55">
        <v>2</v>
      </c>
      <c r="W77" s="55">
        <v>2</v>
      </c>
      <c r="X77" s="100" t="s">
        <v>174</v>
      </c>
    </row>
    <row r="78" spans="1:24">
      <c r="A78" s="35" t="s">
        <v>181</v>
      </c>
      <c r="B78" s="52">
        <v>283</v>
      </c>
      <c r="C78" s="56">
        <v>5</v>
      </c>
      <c r="D78" s="56">
        <v>7</v>
      </c>
      <c r="E78" s="56">
        <v>12</v>
      </c>
      <c r="F78" s="56">
        <v>13</v>
      </c>
      <c r="G78" s="56">
        <v>13</v>
      </c>
      <c r="H78" s="56">
        <v>7</v>
      </c>
      <c r="I78" s="56">
        <v>8</v>
      </c>
      <c r="J78" s="56">
        <v>10</v>
      </c>
      <c r="K78" s="56">
        <v>14</v>
      </c>
      <c r="L78" s="56">
        <v>21</v>
      </c>
      <c r="M78" s="56">
        <v>16</v>
      </c>
      <c r="N78" s="56">
        <v>6</v>
      </c>
      <c r="O78" s="56">
        <v>18</v>
      </c>
      <c r="P78" s="56">
        <v>31</v>
      </c>
      <c r="Q78" s="56">
        <v>20</v>
      </c>
      <c r="R78" s="56">
        <v>28</v>
      </c>
      <c r="S78" s="56">
        <v>19</v>
      </c>
      <c r="T78" s="56">
        <v>22</v>
      </c>
      <c r="U78" s="56">
        <v>9</v>
      </c>
      <c r="V78" s="56">
        <v>4</v>
      </c>
      <c r="W78" s="56">
        <v>0</v>
      </c>
      <c r="X78" s="101" t="s">
        <v>181</v>
      </c>
    </row>
    <row r="79" spans="1:24" s="42" customFormat="1">
      <c r="A79" s="36" t="s">
        <v>187</v>
      </c>
      <c r="B79" s="51">
        <v>872</v>
      </c>
      <c r="C79" s="55">
        <v>35</v>
      </c>
      <c r="D79" s="55">
        <v>29</v>
      </c>
      <c r="E79" s="55">
        <v>17</v>
      </c>
      <c r="F79" s="55">
        <v>31</v>
      </c>
      <c r="G79" s="55">
        <v>43</v>
      </c>
      <c r="H79" s="55">
        <v>63</v>
      </c>
      <c r="I79" s="55">
        <v>54</v>
      </c>
      <c r="J79" s="55">
        <v>54</v>
      </c>
      <c r="K79" s="55">
        <v>51</v>
      </c>
      <c r="L79" s="55">
        <v>58</v>
      </c>
      <c r="M79" s="55">
        <v>42</v>
      </c>
      <c r="N79" s="55">
        <v>51</v>
      </c>
      <c r="O79" s="55">
        <v>54</v>
      </c>
      <c r="P79" s="55">
        <v>89</v>
      </c>
      <c r="Q79" s="55">
        <v>51</v>
      </c>
      <c r="R79" s="55">
        <v>58</v>
      </c>
      <c r="S79" s="55">
        <v>49</v>
      </c>
      <c r="T79" s="55">
        <v>27</v>
      </c>
      <c r="U79" s="55">
        <v>9</v>
      </c>
      <c r="V79" s="55">
        <v>6</v>
      </c>
      <c r="W79" s="55">
        <v>1</v>
      </c>
      <c r="X79" s="100" t="s">
        <v>187</v>
      </c>
    </row>
    <row r="80" spans="1:24">
      <c r="A80" s="35" t="s">
        <v>192</v>
      </c>
      <c r="B80" s="52">
        <v>101</v>
      </c>
      <c r="C80" s="56">
        <v>1</v>
      </c>
      <c r="D80" s="56">
        <v>1</v>
      </c>
      <c r="E80" s="56">
        <v>0</v>
      </c>
      <c r="F80" s="56">
        <v>0</v>
      </c>
      <c r="G80" s="56">
        <v>5</v>
      </c>
      <c r="H80" s="56">
        <v>5</v>
      </c>
      <c r="I80" s="56">
        <v>8</v>
      </c>
      <c r="J80" s="56">
        <v>6</v>
      </c>
      <c r="K80" s="56">
        <v>2</v>
      </c>
      <c r="L80" s="56">
        <v>2</v>
      </c>
      <c r="M80" s="56">
        <v>6</v>
      </c>
      <c r="N80" s="56">
        <v>5</v>
      </c>
      <c r="O80" s="56">
        <v>11</v>
      </c>
      <c r="P80" s="56">
        <v>16</v>
      </c>
      <c r="Q80" s="56">
        <v>13</v>
      </c>
      <c r="R80" s="56">
        <v>6</v>
      </c>
      <c r="S80" s="56">
        <v>7</v>
      </c>
      <c r="T80" s="56">
        <v>6</v>
      </c>
      <c r="U80" s="56">
        <v>0</v>
      </c>
      <c r="V80" s="56">
        <v>1</v>
      </c>
      <c r="W80" s="56">
        <v>0</v>
      </c>
      <c r="X80" s="101" t="s">
        <v>192</v>
      </c>
    </row>
    <row r="81" spans="1:24" s="42" customFormat="1">
      <c r="A81" s="36" t="s">
        <v>196</v>
      </c>
      <c r="B81" s="51">
        <v>91</v>
      </c>
      <c r="C81" s="55">
        <v>3</v>
      </c>
      <c r="D81" s="55">
        <v>5</v>
      </c>
      <c r="E81" s="55">
        <v>7</v>
      </c>
      <c r="F81" s="55">
        <v>3</v>
      </c>
      <c r="G81" s="55">
        <v>3</v>
      </c>
      <c r="H81" s="55">
        <v>3</v>
      </c>
      <c r="I81" s="55">
        <v>7</v>
      </c>
      <c r="J81" s="55">
        <v>4</v>
      </c>
      <c r="K81" s="55">
        <v>9</v>
      </c>
      <c r="L81" s="55">
        <v>4</v>
      </c>
      <c r="M81" s="55">
        <v>4</v>
      </c>
      <c r="N81" s="55">
        <v>2</v>
      </c>
      <c r="O81" s="55">
        <v>8</v>
      </c>
      <c r="P81" s="55">
        <v>7</v>
      </c>
      <c r="Q81" s="55">
        <v>5</v>
      </c>
      <c r="R81" s="55">
        <v>3</v>
      </c>
      <c r="S81" s="55">
        <v>6</v>
      </c>
      <c r="T81" s="55">
        <v>5</v>
      </c>
      <c r="U81" s="55">
        <v>2</v>
      </c>
      <c r="V81" s="55">
        <v>1</v>
      </c>
      <c r="W81" s="55">
        <v>0</v>
      </c>
      <c r="X81" s="100" t="s">
        <v>196</v>
      </c>
    </row>
    <row r="82" spans="1:24">
      <c r="A82" s="35" t="s">
        <v>34</v>
      </c>
      <c r="B82" s="52">
        <v>68</v>
      </c>
      <c r="C82" s="56">
        <v>0</v>
      </c>
      <c r="D82" s="56">
        <v>0</v>
      </c>
      <c r="E82" s="56">
        <v>0</v>
      </c>
      <c r="F82" s="56">
        <v>2</v>
      </c>
      <c r="G82" s="56">
        <v>5</v>
      </c>
      <c r="H82" s="56">
        <v>1</v>
      </c>
      <c r="I82" s="56">
        <v>1</v>
      </c>
      <c r="J82" s="56">
        <v>3</v>
      </c>
      <c r="K82" s="56">
        <v>4</v>
      </c>
      <c r="L82" s="56">
        <v>6</v>
      </c>
      <c r="M82" s="56">
        <v>4</v>
      </c>
      <c r="N82" s="56">
        <v>5</v>
      </c>
      <c r="O82" s="56">
        <v>8</v>
      </c>
      <c r="P82" s="56">
        <v>12</v>
      </c>
      <c r="Q82" s="56">
        <v>4</v>
      </c>
      <c r="R82" s="56">
        <v>5</v>
      </c>
      <c r="S82" s="56">
        <v>5</v>
      </c>
      <c r="T82" s="56">
        <v>2</v>
      </c>
      <c r="U82" s="56">
        <v>1</v>
      </c>
      <c r="V82" s="56">
        <v>0</v>
      </c>
      <c r="W82" s="56">
        <v>0</v>
      </c>
      <c r="X82" s="101" t="s">
        <v>34</v>
      </c>
    </row>
    <row r="83" spans="1:24" s="42" customFormat="1">
      <c r="A83" s="36" t="s">
        <v>203</v>
      </c>
      <c r="B83" s="51">
        <v>881</v>
      </c>
      <c r="C83" s="55">
        <v>35</v>
      </c>
      <c r="D83" s="55">
        <v>28</v>
      </c>
      <c r="E83" s="55">
        <v>46</v>
      </c>
      <c r="F83" s="55">
        <v>35</v>
      </c>
      <c r="G83" s="55">
        <v>40</v>
      </c>
      <c r="H83" s="55">
        <v>35</v>
      </c>
      <c r="I83" s="55">
        <v>35</v>
      </c>
      <c r="J83" s="55">
        <v>34</v>
      </c>
      <c r="K83" s="55">
        <v>63</v>
      </c>
      <c r="L83" s="55">
        <v>65</v>
      </c>
      <c r="M83" s="55">
        <v>60</v>
      </c>
      <c r="N83" s="55">
        <v>66</v>
      </c>
      <c r="O83" s="55">
        <v>62</v>
      </c>
      <c r="P83" s="55">
        <v>78</v>
      </c>
      <c r="Q83" s="55">
        <v>62</v>
      </c>
      <c r="R83" s="55">
        <v>45</v>
      </c>
      <c r="S83" s="55">
        <v>42</v>
      </c>
      <c r="T83" s="55">
        <v>30</v>
      </c>
      <c r="U83" s="55">
        <v>16</v>
      </c>
      <c r="V83" s="55">
        <v>3</v>
      </c>
      <c r="W83" s="55">
        <v>1</v>
      </c>
      <c r="X83" s="100" t="s">
        <v>203</v>
      </c>
    </row>
    <row r="84" spans="1:24">
      <c r="A84" s="35" t="s">
        <v>204</v>
      </c>
      <c r="B84" s="52">
        <v>710</v>
      </c>
      <c r="C84" s="56">
        <v>13</v>
      </c>
      <c r="D84" s="56">
        <v>23</v>
      </c>
      <c r="E84" s="56">
        <v>23</v>
      </c>
      <c r="F84" s="56">
        <v>34</v>
      </c>
      <c r="G84" s="56">
        <v>39</v>
      </c>
      <c r="H84" s="56">
        <v>39</v>
      </c>
      <c r="I84" s="56">
        <v>34</v>
      </c>
      <c r="J84" s="56">
        <v>21</v>
      </c>
      <c r="K84" s="56">
        <v>43</v>
      </c>
      <c r="L84" s="56">
        <v>60</v>
      </c>
      <c r="M84" s="56">
        <v>42</v>
      </c>
      <c r="N84" s="56">
        <v>38</v>
      </c>
      <c r="O84" s="56">
        <v>60</v>
      </c>
      <c r="P84" s="56">
        <v>76</v>
      </c>
      <c r="Q84" s="56">
        <v>35</v>
      </c>
      <c r="R84" s="56">
        <v>52</v>
      </c>
      <c r="S84" s="56">
        <v>41</v>
      </c>
      <c r="T84" s="56">
        <v>22</v>
      </c>
      <c r="U84" s="56">
        <v>12</v>
      </c>
      <c r="V84" s="56">
        <v>3</v>
      </c>
      <c r="W84" s="56">
        <v>0</v>
      </c>
      <c r="X84" s="101" t="s">
        <v>204</v>
      </c>
    </row>
    <row r="85" spans="1:24" s="42" customFormat="1">
      <c r="A85" s="36" t="s">
        <v>209</v>
      </c>
      <c r="B85" s="51">
        <v>126</v>
      </c>
      <c r="C85" s="55">
        <v>7</v>
      </c>
      <c r="D85" s="55">
        <v>11</v>
      </c>
      <c r="E85" s="55">
        <v>4</v>
      </c>
      <c r="F85" s="55">
        <v>5</v>
      </c>
      <c r="G85" s="55">
        <v>1</v>
      </c>
      <c r="H85" s="55">
        <v>6</v>
      </c>
      <c r="I85" s="55">
        <v>9</v>
      </c>
      <c r="J85" s="55">
        <v>9</v>
      </c>
      <c r="K85" s="55">
        <v>15</v>
      </c>
      <c r="L85" s="55">
        <v>2</v>
      </c>
      <c r="M85" s="55">
        <v>2</v>
      </c>
      <c r="N85" s="55">
        <v>6</v>
      </c>
      <c r="O85" s="55">
        <v>13</v>
      </c>
      <c r="P85" s="55">
        <v>11</v>
      </c>
      <c r="Q85" s="55">
        <v>4</v>
      </c>
      <c r="R85" s="55">
        <v>4</v>
      </c>
      <c r="S85" s="55">
        <v>8</v>
      </c>
      <c r="T85" s="55">
        <v>5</v>
      </c>
      <c r="U85" s="55">
        <v>3</v>
      </c>
      <c r="V85" s="55">
        <v>1</v>
      </c>
      <c r="W85" s="55">
        <v>0</v>
      </c>
      <c r="X85" s="100" t="s">
        <v>209</v>
      </c>
    </row>
    <row r="86" spans="1:24">
      <c r="A86" s="35" t="s">
        <v>218</v>
      </c>
      <c r="B86" s="52">
        <v>50</v>
      </c>
      <c r="C86" s="56">
        <v>0</v>
      </c>
      <c r="D86" s="56">
        <v>1</v>
      </c>
      <c r="E86" s="56">
        <v>1</v>
      </c>
      <c r="F86" s="56">
        <v>1</v>
      </c>
      <c r="G86" s="56">
        <v>2</v>
      </c>
      <c r="H86" s="56">
        <v>2</v>
      </c>
      <c r="I86" s="56">
        <v>3</v>
      </c>
      <c r="J86" s="56">
        <v>2</v>
      </c>
      <c r="K86" s="56">
        <v>1</v>
      </c>
      <c r="L86" s="56">
        <v>3</v>
      </c>
      <c r="M86" s="56">
        <v>1</v>
      </c>
      <c r="N86" s="56">
        <v>8</v>
      </c>
      <c r="O86" s="56">
        <v>2</v>
      </c>
      <c r="P86" s="56">
        <v>5</v>
      </c>
      <c r="Q86" s="56">
        <v>2</v>
      </c>
      <c r="R86" s="56">
        <v>6</v>
      </c>
      <c r="S86" s="56">
        <v>3</v>
      </c>
      <c r="T86" s="56">
        <v>5</v>
      </c>
      <c r="U86" s="56">
        <v>2</v>
      </c>
      <c r="V86" s="56">
        <v>0</v>
      </c>
      <c r="W86" s="56">
        <v>0</v>
      </c>
      <c r="X86" s="101" t="s">
        <v>218</v>
      </c>
    </row>
    <row r="87" spans="1:24" s="42" customFormat="1">
      <c r="A87" s="36" t="s">
        <v>221</v>
      </c>
      <c r="B87" s="51">
        <v>113</v>
      </c>
      <c r="C87" s="55">
        <v>1</v>
      </c>
      <c r="D87" s="55">
        <v>6</v>
      </c>
      <c r="E87" s="55">
        <v>6</v>
      </c>
      <c r="F87" s="55">
        <v>3</v>
      </c>
      <c r="G87" s="55">
        <v>3</v>
      </c>
      <c r="H87" s="55">
        <v>5</v>
      </c>
      <c r="I87" s="55">
        <v>4</v>
      </c>
      <c r="J87" s="55">
        <v>9</v>
      </c>
      <c r="K87" s="55">
        <v>5</v>
      </c>
      <c r="L87" s="55">
        <v>5</v>
      </c>
      <c r="M87" s="55">
        <v>5</v>
      </c>
      <c r="N87" s="55">
        <v>5</v>
      </c>
      <c r="O87" s="55">
        <v>14</v>
      </c>
      <c r="P87" s="55">
        <v>10</v>
      </c>
      <c r="Q87" s="55">
        <v>3</v>
      </c>
      <c r="R87" s="55">
        <v>5</v>
      </c>
      <c r="S87" s="55">
        <v>9</v>
      </c>
      <c r="T87" s="55">
        <v>11</v>
      </c>
      <c r="U87" s="55">
        <v>2</v>
      </c>
      <c r="V87" s="55">
        <v>2</v>
      </c>
      <c r="W87" s="55">
        <v>0</v>
      </c>
      <c r="X87" s="100" t="s">
        <v>221</v>
      </c>
    </row>
    <row r="88" spans="1:24">
      <c r="A88" s="35" t="s">
        <v>54</v>
      </c>
      <c r="B88" s="52">
        <v>87</v>
      </c>
      <c r="C88" s="56">
        <v>2</v>
      </c>
      <c r="D88" s="56">
        <v>1</v>
      </c>
      <c r="E88" s="56">
        <v>2</v>
      </c>
      <c r="F88" s="56">
        <v>5</v>
      </c>
      <c r="G88" s="56">
        <v>5</v>
      </c>
      <c r="H88" s="56">
        <v>1</v>
      </c>
      <c r="I88" s="56">
        <v>5</v>
      </c>
      <c r="J88" s="56">
        <v>2</v>
      </c>
      <c r="K88" s="56">
        <v>1</v>
      </c>
      <c r="L88" s="56">
        <v>9</v>
      </c>
      <c r="M88" s="56">
        <v>6</v>
      </c>
      <c r="N88" s="56">
        <v>2</v>
      </c>
      <c r="O88" s="56">
        <v>4</v>
      </c>
      <c r="P88" s="56">
        <v>15</v>
      </c>
      <c r="Q88" s="56">
        <v>6</v>
      </c>
      <c r="R88" s="56">
        <v>8</v>
      </c>
      <c r="S88" s="56">
        <v>3</v>
      </c>
      <c r="T88" s="56">
        <v>6</v>
      </c>
      <c r="U88" s="56">
        <v>3</v>
      </c>
      <c r="V88" s="56">
        <v>1</v>
      </c>
      <c r="W88" s="56">
        <v>0</v>
      </c>
      <c r="X88" s="101" t="s">
        <v>54</v>
      </c>
    </row>
    <row r="89" spans="1:24" s="42" customFormat="1">
      <c r="A89" s="36" t="s">
        <v>232</v>
      </c>
      <c r="B89" s="51">
        <v>89</v>
      </c>
      <c r="C89" s="55">
        <v>3</v>
      </c>
      <c r="D89" s="55">
        <v>1</v>
      </c>
      <c r="E89" s="55">
        <v>3</v>
      </c>
      <c r="F89" s="55">
        <v>0</v>
      </c>
      <c r="G89" s="55">
        <v>1</v>
      </c>
      <c r="H89" s="55">
        <v>0</v>
      </c>
      <c r="I89" s="55">
        <v>4</v>
      </c>
      <c r="J89" s="55">
        <v>3</v>
      </c>
      <c r="K89" s="55">
        <v>5</v>
      </c>
      <c r="L89" s="55">
        <v>2</v>
      </c>
      <c r="M89" s="55">
        <v>5</v>
      </c>
      <c r="N89" s="55">
        <v>8</v>
      </c>
      <c r="O89" s="55">
        <v>9</v>
      </c>
      <c r="P89" s="55">
        <v>9</v>
      </c>
      <c r="Q89" s="55">
        <v>6</v>
      </c>
      <c r="R89" s="55">
        <v>9</v>
      </c>
      <c r="S89" s="55">
        <v>7</v>
      </c>
      <c r="T89" s="55">
        <v>7</v>
      </c>
      <c r="U89" s="55">
        <v>6</v>
      </c>
      <c r="V89" s="55">
        <v>1</v>
      </c>
      <c r="W89" s="55">
        <v>0</v>
      </c>
      <c r="X89" s="100" t="s">
        <v>232</v>
      </c>
    </row>
    <row r="90" spans="1:24">
      <c r="A90" s="35" t="s">
        <v>239</v>
      </c>
      <c r="B90" s="52">
        <v>1013</v>
      </c>
      <c r="C90" s="56">
        <v>37</v>
      </c>
      <c r="D90" s="56">
        <v>43</v>
      </c>
      <c r="E90" s="56">
        <v>54</v>
      </c>
      <c r="F90" s="56">
        <v>52</v>
      </c>
      <c r="G90" s="56">
        <v>39</v>
      </c>
      <c r="H90" s="56">
        <v>50</v>
      </c>
      <c r="I90" s="56">
        <v>40</v>
      </c>
      <c r="J90" s="56">
        <v>53</v>
      </c>
      <c r="K90" s="56">
        <v>64</v>
      </c>
      <c r="L90" s="56">
        <v>72</v>
      </c>
      <c r="M90" s="56">
        <v>54</v>
      </c>
      <c r="N90" s="56">
        <v>43</v>
      </c>
      <c r="O90" s="56">
        <v>67</v>
      </c>
      <c r="P90" s="56">
        <v>102</v>
      </c>
      <c r="Q90" s="56">
        <v>74</v>
      </c>
      <c r="R90" s="56">
        <v>64</v>
      </c>
      <c r="S90" s="56">
        <v>42</v>
      </c>
      <c r="T90" s="56">
        <v>46</v>
      </c>
      <c r="U90" s="56">
        <v>14</v>
      </c>
      <c r="V90" s="56">
        <v>3</v>
      </c>
      <c r="W90" s="56">
        <v>0</v>
      </c>
      <c r="X90" s="101" t="s">
        <v>239</v>
      </c>
    </row>
    <row r="91" spans="1:24" s="42" customFormat="1">
      <c r="A91" s="36" t="s">
        <v>244</v>
      </c>
      <c r="B91" s="51">
        <v>635</v>
      </c>
      <c r="C91" s="55">
        <v>11</v>
      </c>
      <c r="D91" s="55">
        <v>23</v>
      </c>
      <c r="E91" s="55">
        <v>35</v>
      </c>
      <c r="F91" s="55">
        <v>39</v>
      </c>
      <c r="G91" s="55">
        <v>23</v>
      </c>
      <c r="H91" s="55">
        <v>26</v>
      </c>
      <c r="I91" s="55">
        <v>26</v>
      </c>
      <c r="J91" s="55">
        <v>29</v>
      </c>
      <c r="K91" s="55">
        <v>44</v>
      </c>
      <c r="L91" s="55">
        <v>37</v>
      </c>
      <c r="M91" s="55">
        <v>30</v>
      </c>
      <c r="N91" s="55">
        <v>48</v>
      </c>
      <c r="O91" s="55">
        <v>34</v>
      </c>
      <c r="P91" s="55">
        <v>63</v>
      </c>
      <c r="Q91" s="55">
        <v>36</v>
      </c>
      <c r="R91" s="55">
        <v>43</v>
      </c>
      <c r="S91" s="55">
        <v>36</v>
      </c>
      <c r="T91" s="55">
        <v>32</v>
      </c>
      <c r="U91" s="55">
        <v>17</v>
      </c>
      <c r="V91" s="55">
        <v>3</v>
      </c>
      <c r="W91" s="55">
        <v>0</v>
      </c>
      <c r="X91" s="100" t="s">
        <v>244</v>
      </c>
    </row>
    <row r="92" spans="1:24">
      <c r="A92" s="35" t="s">
        <v>246</v>
      </c>
      <c r="B92" s="52">
        <v>339</v>
      </c>
      <c r="C92" s="56">
        <v>15</v>
      </c>
      <c r="D92" s="56">
        <v>17</v>
      </c>
      <c r="E92" s="56">
        <v>18</v>
      </c>
      <c r="F92" s="56">
        <v>24</v>
      </c>
      <c r="G92" s="56">
        <v>5</v>
      </c>
      <c r="H92" s="56">
        <v>10</v>
      </c>
      <c r="I92" s="56">
        <v>17</v>
      </c>
      <c r="J92" s="56">
        <v>22</v>
      </c>
      <c r="K92" s="56">
        <v>20</v>
      </c>
      <c r="L92" s="56">
        <v>26</v>
      </c>
      <c r="M92" s="56">
        <v>10</v>
      </c>
      <c r="N92" s="56">
        <v>25</v>
      </c>
      <c r="O92" s="56">
        <v>29</v>
      </c>
      <c r="P92" s="56">
        <v>24</v>
      </c>
      <c r="Q92" s="56">
        <v>14</v>
      </c>
      <c r="R92" s="56">
        <v>23</v>
      </c>
      <c r="S92" s="56">
        <v>19</v>
      </c>
      <c r="T92" s="56">
        <v>13</v>
      </c>
      <c r="U92" s="56">
        <v>8</v>
      </c>
      <c r="V92" s="56">
        <v>0</v>
      </c>
      <c r="W92" s="56">
        <v>0</v>
      </c>
      <c r="X92" s="101" t="s">
        <v>246</v>
      </c>
    </row>
    <row r="93" spans="1:24" s="42" customFormat="1">
      <c r="A93" s="36" t="s">
        <v>252</v>
      </c>
      <c r="B93" s="51">
        <v>3936</v>
      </c>
      <c r="C93" s="55">
        <v>323</v>
      </c>
      <c r="D93" s="55">
        <v>308</v>
      </c>
      <c r="E93" s="55">
        <v>309</v>
      </c>
      <c r="F93" s="55">
        <v>256</v>
      </c>
      <c r="G93" s="55">
        <v>187</v>
      </c>
      <c r="H93" s="55">
        <v>268</v>
      </c>
      <c r="I93" s="55">
        <v>292</v>
      </c>
      <c r="J93" s="55">
        <v>350</v>
      </c>
      <c r="K93" s="55">
        <v>405</v>
      </c>
      <c r="L93" s="55">
        <v>298</v>
      </c>
      <c r="M93" s="55">
        <v>233</v>
      </c>
      <c r="N93" s="55">
        <v>188</v>
      </c>
      <c r="O93" s="55">
        <v>146</v>
      </c>
      <c r="P93" s="55">
        <v>133</v>
      </c>
      <c r="Q93" s="55">
        <v>86</v>
      </c>
      <c r="R93" s="55">
        <v>55</v>
      </c>
      <c r="S93" s="55">
        <v>40</v>
      </c>
      <c r="T93" s="55">
        <v>33</v>
      </c>
      <c r="U93" s="55">
        <v>19</v>
      </c>
      <c r="V93" s="55">
        <v>7</v>
      </c>
      <c r="W93" s="55">
        <v>0</v>
      </c>
      <c r="X93" s="100" t="s">
        <v>252</v>
      </c>
    </row>
    <row r="94" spans="1:24">
      <c r="A94" s="35" t="s">
        <v>259</v>
      </c>
      <c r="B94" s="52">
        <v>181</v>
      </c>
      <c r="C94" s="56">
        <v>4</v>
      </c>
      <c r="D94" s="56">
        <v>5</v>
      </c>
      <c r="E94" s="56">
        <v>10</v>
      </c>
      <c r="F94" s="56">
        <v>4</v>
      </c>
      <c r="G94" s="56">
        <v>4</v>
      </c>
      <c r="H94" s="56">
        <v>7</v>
      </c>
      <c r="I94" s="56">
        <v>4</v>
      </c>
      <c r="J94" s="56">
        <v>14</v>
      </c>
      <c r="K94" s="56">
        <v>8</v>
      </c>
      <c r="L94" s="56">
        <v>16</v>
      </c>
      <c r="M94" s="56">
        <v>3</v>
      </c>
      <c r="N94" s="56">
        <v>13</v>
      </c>
      <c r="O94" s="56">
        <v>19</v>
      </c>
      <c r="P94" s="56">
        <v>22</v>
      </c>
      <c r="Q94" s="56">
        <v>14</v>
      </c>
      <c r="R94" s="56">
        <v>9</v>
      </c>
      <c r="S94" s="56">
        <v>9</v>
      </c>
      <c r="T94" s="56">
        <v>12</v>
      </c>
      <c r="U94" s="56">
        <v>3</v>
      </c>
      <c r="V94" s="56">
        <v>1</v>
      </c>
      <c r="W94" s="56">
        <v>0</v>
      </c>
      <c r="X94" s="101" t="s">
        <v>259</v>
      </c>
    </row>
    <row r="95" spans="1:24" s="42" customFormat="1">
      <c r="A95" s="36" t="s">
        <v>6</v>
      </c>
      <c r="B95" s="51">
        <v>86</v>
      </c>
      <c r="C95" s="55">
        <v>1</v>
      </c>
      <c r="D95" s="55">
        <v>1</v>
      </c>
      <c r="E95" s="55">
        <v>1</v>
      </c>
      <c r="F95" s="55">
        <v>1</v>
      </c>
      <c r="G95" s="55">
        <v>0</v>
      </c>
      <c r="H95" s="55">
        <v>4</v>
      </c>
      <c r="I95" s="55">
        <v>0</v>
      </c>
      <c r="J95" s="55">
        <v>6</v>
      </c>
      <c r="K95" s="55">
        <v>4</v>
      </c>
      <c r="L95" s="55">
        <v>2</v>
      </c>
      <c r="M95" s="55">
        <v>3</v>
      </c>
      <c r="N95" s="55">
        <v>8</v>
      </c>
      <c r="O95" s="55">
        <v>16</v>
      </c>
      <c r="P95" s="55">
        <v>10</v>
      </c>
      <c r="Q95" s="55">
        <v>5</v>
      </c>
      <c r="R95" s="55">
        <v>4</v>
      </c>
      <c r="S95" s="55">
        <v>5</v>
      </c>
      <c r="T95" s="55">
        <v>8</v>
      </c>
      <c r="U95" s="55">
        <v>5</v>
      </c>
      <c r="V95" s="55">
        <v>2</v>
      </c>
      <c r="W95" s="55">
        <v>0</v>
      </c>
      <c r="X95" s="100" t="s">
        <v>6</v>
      </c>
    </row>
    <row r="96" spans="1:24">
      <c r="A96" s="35" t="s">
        <v>114</v>
      </c>
      <c r="B96" s="52">
        <v>1349</v>
      </c>
      <c r="C96" s="56">
        <v>58</v>
      </c>
      <c r="D96" s="56">
        <v>72</v>
      </c>
      <c r="E96" s="56">
        <v>105</v>
      </c>
      <c r="F96" s="56">
        <v>107</v>
      </c>
      <c r="G96" s="56">
        <v>55</v>
      </c>
      <c r="H96" s="56">
        <v>61</v>
      </c>
      <c r="I96" s="56">
        <v>57</v>
      </c>
      <c r="J96" s="56">
        <v>81</v>
      </c>
      <c r="K96" s="56">
        <v>112</v>
      </c>
      <c r="L96" s="56">
        <v>123</v>
      </c>
      <c r="M96" s="56">
        <v>100</v>
      </c>
      <c r="N96" s="56">
        <v>79</v>
      </c>
      <c r="O96" s="56">
        <v>71</v>
      </c>
      <c r="P96" s="56">
        <v>85</v>
      </c>
      <c r="Q96" s="56">
        <v>64</v>
      </c>
      <c r="R96" s="56">
        <v>45</v>
      </c>
      <c r="S96" s="56">
        <v>33</v>
      </c>
      <c r="T96" s="56">
        <v>21</v>
      </c>
      <c r="U96" s="56">
        <v>15</v>
      </c>
      <c r="V96" s="56">
        <v>4</v>
      </c>
      <c r="W96" s="56">
        <v>1</v>
      </c>
      <c r="X96" s="101" t="s">
        <v>114</v>
      </c>
    </row>
    <row r="97" spans="1:24" s="42" customFormat="1">
      <c r="A97" s="36" t="s">
        <v>152</v>
      </c>
      <c r="B97" s="51">
        <v>732</v>
      </c>
      <c r="C97" s="55">
        <v>28</v>
      </c>
      <c r="D97" s="55">
        <v>38</v>
      </c>
      <c r="E97" s="55">
        <v>34</v>
      </c>
      <c r="F97" s="55">
        <v>45</v>
      </c>
      <c r="G97" s="55">
        <v>27</v>
      </c>
      <c r="H97" s="55">
        <v>35</v>
      </c>
      <c r="I97" s="55">
        <v>34</v>
      </c>
      <c r="J97" s="55">
        <v>36</v>
      </c>
      <c r="K97" s="55">
        <v>54</v>
      </c>
      <c r="L97" s="55">
        <v>37</v>
      </c>
      <c r="M97" s="55">
        <v>44</v>
      </c>
      <c r="N97" s="55">
        <v>51</v>
      </c>
      <c r="O97" s="55">
        <v>49</v>
      </c>
      <c r="P97" s="55">
        <v>81</v>
      </c>
      <c r="Q97" s="55">
        <v>35</v>
      </c>
      <c r="R97" s="55">
        <v>32</v>
      </c>
      <c r="S97" s="55">
        <v>30</v>
      </c>
      <c r="T97" s="55">
        <v>25</v>
      </c>
      <c r="U97" s="55">
        <v>14</v>
      </c>
      <c r="V97" s="55">
        <v>3</v>
      </c>
      <c r="W97" s="55">
        <v>0</v>
      </c>
      <c r="X97" s="100" t="s">
        <v>152</v>
      </c>
    </row>
    <row r="98" spans="1:24">
      <c r="A98" s="35" t="s">
        <v>274</v>
      </c>
      <c r="B98" s="52">
        <v>536</v>
      </c>
      <c r="C98" s="56">
        <v>19</v>
      </c>
      <c r="D98" s="56">
        <v>21</v>
      </c>
      <c r="E98" s="56">
        <v>13</v>
      </c>
      <c r="F98" s="56">
        <v>32</v>
      </c>
      <c r="G98" s="56">
        <v>26</v>
      </c>
      <c r="H98" s="56">
        <v>19</v>
      </c>
      <c r="I98" s="56">
        <v>19</v>
      </c>
      <c r="J98" s="56">
        <v>28</v>
      </c>
      <c r="K98" s="56">
        <v>41</v>
      </c>
      <c r="L98" s="56">
        <v>26</v>
      </c>
      <c r="M98" s="56">
        <v>31</v>
      </c>
      <c r="N98" s="56">
        <v>29</v>
      </c>
      <c r="O98" s="56">
        <v>49</v>
      </c>
      <c r="P98" s="56">
        <v>61</v>
      </c>
      <c r="Q98" s="56">
        <v>33</v>
      </c>
      <c r="R98" s="56">
        <v>28</v>
      </c>
      <c r="S98" s="56">
        <v>32</v>
      </c>
      <c r="T98" s="56">
        <v>18</v>
      </c>
      <c r="U98" s="56">
        <v>9</v>
      </c>
      <c r="V98" s="56">
        <v>2</v>
      </c>
      <c r="W98" s="56">
        <v>0</v>
      </c>
      <c r="X98" s="101" t="s">
        <v>274</v>
      </c>
    </row>
    <row r="99" spans="1:24" s="42" customFormat="1">
      <c r="A99" s="36" t="s">
        <v>278</v>
      </c>
      <c r="B99" s="51">
        <v>997</v>
      </c>
      <c r="C99" s="55">
        <v>31</v>
      </c>
      <c r="D99" s="55">
        <v>46</v>
      </c>
      <c r="E99" s="55">
        <v>42</v>
      </c>
      <c r="F99" s="55">
        <v>64</v>
      </c>
      <c r="G99" s="55">
        <v>45</v>
      </c>
      <c r="H99" s="55">
        <v>34</v>
      </c>
      <c r="I99" s="55">
        <v>40</v>
      </c>
      <c r="J99" s="55">
        <v>55</v>
      </c>
      <c r="K99" s="55">
        <v>61</v>
      </c>
      <c r="L99" s="55">
        <v>66</v>
      </c>
      <c r="M99" s="55">
        <v>55</v>
      </c>
      <c r="N99" s="55">
        <v>81</v>
      </c>
      <c r="O99" s="55">
        <v>62</v>
      </c>
      <c r="P99" s="55">
        <v>90</v>
      </c>
      <c r="Q99" s="55">
        <v>54</v>
      </c>
      <c r="R99" s="55">
        <v>54</v>
      </c>
      <c r="S99" s="55">
        <v>67</v>
      </c>
      <c r="T99" s="55">
        <v>29</v>
      </c>
      <c r="U99" s="55">
        <v>17</v>
      </c>
      <c r="V99" s="55">
        <v>4</v>
      </c>
      <c r="W99" s="55">
        <v>0</v>
      </c>
      <c r="X99" s="100" t="s">
        <v>278</v>
      </c>
    </row>
    <row r="100" spans="1:24">
      <c r="A100" s="35" t="s">
        <v>287</v>
      </c>
      <c r="B100" s="52">
        <v>369</v>
      </c>
      <c r="C100" s="56">
        <v>26</v>
      </c>
      <c r="D100" s="56">
        <v>16</v>
      </c>
      <c r="E100" s="56">
        <v>12</v>
      </c>
      <c r="F100" s="56">
        <v>14</v>
      </c>
      <c r="G100" s="56">
        <v>12</v>
      </c>
      <c r="H100" s="56">
        <v>22</v>
      </c>
      <c r="I100" s="56">
        <v>31</v>
      </c>
      <c r="J100" s="56">
        <v>21</v>
      </c>
      <c r="K100" s="56">
        <v>19</v>
      </c>
      <c r="L100" s="56">
        <v>23</v>
      </c>
      <c r="M100" s="56">
        <v>17</v>
      </c>
      <c r="N100" s="56">
        <v>18</v>
      </c>
      <c r="O100" s="56">
        <v>27</v>
      </c>
      <c r="P100" s="56">
        <v>32</v>
      </c>
      <c r="Q100" s="56">
        <v>23</v>
      </c>
      <c r="R100" s="56">
        <v>27</v>
      </c>
      <c r="S100" s="56">
        <v>10</v>
      </c>
      <c r="T100" s="56">
        <v>10</v>
      </c>
      <c r="U100" s="56">
        <v>7</v>
      </c>
      <c r="V100" s="56">
        <v>1</v>
      </c>
      <c r="W100" s="56">
        <v>1</v>
      </c>
      <c r="X100" s="101" t="s">
        <v>287</v>
      </c>
    </row>
    <row r="101" spans="1:24" s="42" customFormat="1">
      <c r="A101" s="36" t="s">
        <v>214</v>
      </c>
      <c r="B101" s="51">
        <v>370</v>
      </c>
      <c r="C101" s="55">
        <v>5</v>
      </c>
      <c r="D101" s="55">
        <v>8</v>
      </c>
      <c r="E101" s="55">
        <v>14</v>
      </c>
      <c r="F101" s="55">
        <v>16</v>
      </c>
      <c r="G101" s="55">
        <v>12</v>
      </c>
      <c r="H101" s="55">
        <v>16</v>
      </c>
      <c r="I101" s="55">
        <v>17</v>
      </c>
      <c r="J101" s="55">
        <v>18</v>
      </c>
      <c r="K101" s="55">
        <v>25</v>
      </c>
      <c r="L101" s="55">
        <v>26</v>
      </c>
      <c r="M101" s="55">
        <v>15</v>
      </c>
      <c r="N101" s="55">
        <v>25</v>
      </c>
      <c r="O101" s="55">
        <v>23</v>
      </c>
      <c r="P101" s="55">
        <v>37</v>
      </c>
      <c r="Q101" s="55">
        <v>22</v>
      </c>
      <c r="R101" s="55">
        <v>32</v>
      </c>
      <c r="S101" s="55">
        <v>27</v>
      </c>
      <c r="T101" s="55">
        <v>22</v>
      </c>
      <c r="U101" s="55">
        <v>9</v>
      </c>
      <c r="V101" s="55">
        <v>1</v>
      </c>
      <c r="W101" s="55">
        <v>0</v>
      </c>
      <c r="X101" s="100" t="s">
        <v>214</v>
      </c>
    </row>
    <row r="102" spans="1:24">
      <c r="A102" s="35" t="s">
        <v>292</v>
      </c>
      <c r="B102" s="52">
        <v>977</v>
      </c>
      <c r="C102" s="56">
        <v>44</v>
      </c>
      <c r="D102" s="56">
        <v>47</v>
      </c>
      <c r="E102" s="56">
        <v>59</v>
      </c>
      <c r="F102" s="56">
        <v>71</v>
      </c>
      <c r="G102" s="56">
        <v>32</v>
      </c>
      <c r="H102" s="56">
        <v>44</v>
      </c>
      <c r="I102" s="56">
        <v>46</v>
      </c>
      <c r="J102" s="56">
        <v>64</v>
      </c>
      <c r="K102" s="56">
        <v>79</v>
      </c>
      <c r="L102" s="56">
        <v>68</v>
      </c>
      <c r="M102" s="56">
        <v>59</v>
      </c>
      <c r="N102" s="56">
        <v>48</v>
      </c>
      <c r="O102" s="56">
        <v>67</v>
      </c>
      <c r="P102" s="56">
        <v>85</v>
      </c>
      <c r="Q102" s="56">
        <v>45</v>
      </c>
      <c r="R102" s="56">
        <v>37</v>
      </c>
      <c r="S102" s="56">
        <v>27</v>
      </c>
      <c r="T102" s="56">
        <v>23</v>
      </c>
      <c r="U102" s="56">
        <v>20</v>
      </c>
      <c r="V102" s="56">
        <v>10</v>
      </c>
      <c r="W102" s="56">
        <v>2</v>
      </c>
      <c r="X102" s="101" t="s">
        <v>292</v>
      </c>
    </row>
    <row r="103" spans="1:24" s="42" customFormat="1">
      <c r="A103" s="36" t="s">
        <v>296</v>
      </c>
      <c r="B103" s="51">
        <v>227</v>
      </c>
      <c r="C103" s="55">
        <v>7</v>
      </c>
      <c r="D103" s="55">
        <v>10</v>
      </c>
      <c r="E103" s="55">
        <v>5</v>
      </c>
      <c r="F103" s="55">
        <v>11</v>
      </c>
      <c r="G103" s="55">
        <v>5</v>
      </c>
      <c r="H103" s="55">
        <v>8</v>
      </c>
      <c r="I103" s="55">
        <v>10</v>
      </c>
      <c r="J103" s="55">
        <v>13</v>
      </c>
      <c r="K103" s="55">
        <v>13</v>
      </c>
      <c r="L103" s="55">
        <v>10</v>
      </c>
      <c r="M103" s="55">
        <v>11</v>
      </c>
      <c r="N103" s="55">
        <v>17</v>
      </c>
      <c r="O103" s="55">
        <v>13</v>
      </c>
      <c r="P103" s="55">
        <v>35</v>
      </c>
      <c r="Q103" s="55">
        <v>15</v>
      </c>
      <c r="R103" s="55">
        <v>18</v>
      </c>
      <c r="S103" s="55">
        <v>12</v>
      </c>
      <c r="T103" s="55">
        <v>7</v>
      </c>
      <c r="U103" s="55">
        <v>7</v>
      </c>
      <c r="V103" s="55">
        <v>0</v>
      </c>
      <c r="W103" s="55">
        <v>0</v>
      </c>
      <c r="X103" s="100" t="s">
        <v>296</v>
      </c>
    </row>
    <row r="104" spans="1:24">
      <c r="A104" s="35" t="s">
        <v>302</v>
      </c>
      <c r="B104" s="52">
        <v>603</v>
      </c>
      <c r="C104" s="56">
        <v>13</v>
      </c>
      <c r="D104" s="56">
        <v>27</v>
      </c>
      <c r="E104" s="56">
        <v>24</v>
      </c>
      <c r="F104" s="56">
        <v>31</v>
      </c>
      <c r="G104" s="56">
        <v>24</v>
      </c>
      <c r="H104" s="56">
        <v>12</v>
      </c>
      <c r="I104" s="56">
        <v>29</v>
      </c>
      <c r="J104" s="56">
        <v>28</v>
      </c>
      <c r="K104" s="56">
        <v>41</v>
      </c>
      <c r="L104" s="56">
        <v>28</v>
      </c>
      <c r="M104" s="56">
        <v>24</v>
      </c>
      <c r="N104" s="56">
        <v>46</v>
      </c>
      <c r="O104" s="56">
        <v>43</v>
      </c>
      <c r="P104" s="56">
        <v>64</v>
      </c>
      <c r="Q104" s="56">
        <v>38</v>
      </c>
      <c r="R104" s="56">
        <v>32</v>
      </c>
      <c r="S104" s="56">
        <v>41</v>
      </c>
      <c r="T104" s="56">
        <v>25</v>
      </c>
      <c r="U104" s="56">
        <v>25</v>
      </c>
      <c r="V104" s="56">
        <v>8</v>
      </c>
      <c r="W104" s="56">
        <v>0</v>
      </c>
      <c r="X104" s="101" t="s">
        <v>302</v>
      </c>
    </row>
    <row r="105" spans="1:24" s="42" customFormat="1">
      <c r="A105" s="36" t="s">
        <v>21</v>
      </c>
      <c r="B105" s="51">
        <v>482</v>
      </c>
      <c r="C105" s="55">
        <v>9</v>
      </c>
      <c r="D105" s="55">
        <v>25</v>
      </c>
      <c r="E105" s="55">
        <v>20</v>
      </c>
      <c r="F105" s="55">
        <v>26</v>
      </c>
      <c r="G105" s="55">
        <v>21</v>
      </c>
      <c r="H105" s="55">
        <v>16</v>
      </c>
      <c r="I105" s="55">
        <v>11</v>
      </c>
      <c r="J105" s="55">
        <v>24</v>
      </c>
      <c r="K105" s="55">
        <v>30</v>
      </c>
      <c r="L105" s="55">
        <v>37</v>
      </c>
      <c r="M105" s="55">
        <v>23</v>
      </c>
      <c r="N105" s="55">
        <v>26</v>
      </c>
      <c r="O105" s="55">
        <v>32</v>
      </c>
      <c r="P105" s="55">
        <v>50</v>
      </c>
      <c r="Q105" s="55">
        <v>40</v>
      </c>
      <c r="R105" s="55">
        <v>30</v>
      </c>
      <c r="S105" s="55">
        <v>25</v>
      </c>
      <c r="T105" s="55">
        <v>20</v>
      </c>
      <c r="U105" s="55">
        <v>13</v>
      </c>
      <c r="V105" s="55">
        <v>4</v>
      </c>
      <c r="W105" s="55">
        <v>0</v>
      </c>
      <c r="X105" s="100" t="s">
        <v>21</v>
      </c>
    </row>
    <row r="106" spans="1:24">
      <c r="A106" s="35" t="s">
        <v>48</v>
      </c>
      <c r="B106" s="52">
        <v>126</v>
      </c>
      <c r="C106" s="56">
        <v>3</v>
      </c>
      <c r="D106" s="56">
        <v>3</v>
      </c>
      <c r="E106" s="56">
        <v>2</v>
      </c>
      <c r="F106" s="56">
        <v>3</v>
      </c>
      <c r="G106" s="56">
        <v>6</v>
      </c>
      <c r="H106" s="56">
        <v>4</v>
      </c>
      <c r="I106" s="56">
        <v>1</v>
      </c>
      <c r="J106" s="56">
        <v>7</v>
      </c>
      <c r="K106" s="56">
        <v>8</v>
      </c>
      <c r="L106" s="56">
        <v>4</v>
      </c>
      <c r="M106" s="56">
        <v>6</v>
      </c>
      <c r="N106" s="56">
        <v>10</v>
      </c>
      <c r="O106" s="56">
        <v>7</v>
      </c>
      <c r="P106" s="56">
        <v>19</v>
      </c>
      <c r="Q106" s="56">
        <v>9</v>
      </c>
      <c r="R106" s="56">
        <v>13</v>
      </c>
      <c r="S106" s="56">
        <v>9</v>
      </c>
      <c r="T106" s="56">
        <v>10</v>
      </c>
      <c r="U106" s="56">
        <v>1</v>
      </c>
      <c r="V106" s="56">
        <v>1</v>
      </c>
      <c r="W106" s="56">
        <v>0</v>
      </c>
      <c r="X106" s="101" t="s">
        <v>48</v>
      </c>
    </row>
    <row r="107" spans="1:24" s="42" customFormat="1">
      <c r="A107" s="36" t="s">
        <v>42</v>
      </c>
      <c r="B107" s="51">
        <v>216</v>
      </c>
      <c r="C107" s="55">
        <v>4</v>
      </c>
      <c r="D107" s="55">
        <v>5</v>
      </c>
      <c r="E107" s="55">
        <v>5</v>
      </c>
      <c r="F107" s="55">
        <v>8</v>
      </c>
      <c r="G107" s="55">
        <v>10</v>
      </c>
      <c r="H107" s="55">
        <v>7</v>
      </c>
      <c r="I107" s="55">
        <v>10</v>
      </c>
      <c r="J107" s="55">
        <v>5</v>
      </c>
      <c r="K107" s="55">
        <v>12</v>
      </c>
      <c r="L107" s="55">
        <v>17</v>
      </c>
      <c r="M107" s="55">
        <v>12</v>
      </c>
      <c r="N107" s="55">
        <v>16</v>
      </c>
      <c r="O107" s="55">
        <v>19</v>
      </c>
      <c r="P107" s="55">
        <v>18</v>
      </c>
      <c r="Q107" s="55">
        <v>21</v>
      </c>
      <c r="R107" s="55">
        <v>17</v>
      </c>
      <c r="S107" s="55">
        <v>11</v>
      </c>
      <c r="T107" s="55">
        <v>13</v>
      </c>
      <c r="U107" s="55">
        <v>5</v>
      </c>
      <c r="V107" s="55">
        <v>1</v>
      </c>
      <c r="W107" s="55">
        <v>0</v>
      </c>
      <c r="X107" s="100" t="s">
        <v>42</v>
      </c>
    </row>
    <row r="108" spans="1:24">
      <c r="A108" s="35" t="s">
        <v>58</v>
      </c>
      <c r="B108" s="52">
        <v>523</v>
      </c>
      <c r="C108" s="56">
        <v>28</v>
      </c>
      <c r="D108" s="56">
        <v>32</v>
      </c>
      <c r="E108" s="56">
        <v>29</v>
      </c>
      <c r="F108" s="56">
        <v>26</v>
      </c>
      <c r="G108" s="56">
        <v>25</v>
      </c>
      <c r="H108" s="56">
        <v>25</v>
      </c>
      <c r="I108" s="56">
        <v>25</v>
      </c>
      <c r="J108" s="56">
        <v>36</v>
      </c>
      <c r="K108" s="56">
        <v>32</v>
      </c>
      <c r="L108" s="56">
        <v>40</v>
      </c>
      <c r="M108" s="56">
        <v>16</v>
      </c>
      <c r="N108" s="56">
        <v>34</v>
      </c>
      <c r="O108" s="56">
        <v>36</v>
      </c>
      <c r="P108" s="56">
        <v>37</v>
      </c>
      <c r="Q108" s="56">
        <v>28</v>
      </c>
      <c r="R108" s="56">
        <v>25</v>
      </c>
      <c r="S108" s="56">
        <v>22</v>
      </c>
      <c r="T108" s="56">
        <v>17</v>
      </c>
      <c r="U108" s="56">
        <v>8</v>
      </c>
      <c r="V108" s="56">
        <v>2</v>
      </c>
      <c r="W108" s="56">
        <v>0</v>
      </c>
      <c r="X108" s="101" t="s">
        <v>58</v>
      </c>
    </row>
    <row r="109" spans="1:24" s="42" customFormat="1">
      <c r="A109" s="36" t="s">
        <v>69</v>
      </c>
      <c r="B109" s="51">
        <v>557</v>
      </c>
      <c r="C109" s="55">
        <v>28</v>
      </c>
      <c r="D109" s="55">
        <v>32</v>
      </c>
      <c r="E109" s="55">
        <v>32</v>
      </c>
      <c r="F109" s="55">
        <v>19</v>
      </c>
      <c r="G109" s="55">
        <v>27</v>
      </c>
      <c r="H109" s="55">
        <v>30</v>
      </c>
      <c r="I109" s="55">
        <v>33</v>
      </c>
      <c r="J109" s="55">
        <v>44</v>
      </c>
      <c r="K109" s="55">
        <v>44</v>
      </c>
      <c r="L109" s="55">
        <v>39</v>
      </c>
      <c r="M109" s="55">
        <v>27</v>
      </c>
      <c r="N109" s="55">
        <v>30</v>
      </c>
      <c r="O109" s="55">
        <v>36</v>
      </c>
      <c r="P109" s="55">
        <v>36</v>
      </c>
      <c r="Q109" s="55">
        <v>34</v>
      </c>
      <c r="R109" s="55">
        <v>17</v>
      </c>
      <c r="S109" s="55">
        <v>21</v>
      </c>
      <c r="T109" s="55">
        <v>18</v>
      </c>
      <c r="U109" s="55">
        <v>6</v>
      </c>
      <c r="V109" s="55">
        <v>2</v>
      </c>
      <c r="W109" s="55">
        <v>2</v>
      </c>
      <c r="X109" s="100" t="s">
        <v>69</v>
      </c>
    </row>
    <row r="110" spans="1:24">
      <c r="A110" s="35" t="s">
        <v>79</v>
      </c>
      <c r="B110" s="52">
        <v>512</v>
      </c>
      <c r="C110" s="56">
        <v>35</v>
      </c>
      <c r="D110" s="56">
        <v>16</v>
      </c>
      <c r="E110" s="56">
        <v>17</v>
      </c>
      <c r="F110" s="56">
        <v>34</v>
      </c>
      <c r="G110" s="56">
        <v>41</v>
      </c>
      <c r="H110" s="56">
        <v>34</v>
      </c>
      <c r="I110" s="56">
        <v>31</v>
      </c>
      <c r="J110" s="56">
        <v>30</v>
      </c>
      <c r="K110" s="56">
        <v>31</v>
      </c>
      <c r="L110" s="56">
        <v>47</v>
      </c>
      <c r="M110" s="56">
        <v>35</v>
      </c>
      <c r="N110" s="56">
        <v>27</v>
      </c>
      <c r="O110" s="56">
        <v>29</v>
      </c>
      <c r="P110" s="56">
        <v>22</v>
      </c>
      <c r="Q110" s="56">
        <v>19</v>
      </c>
      <c r="R110" s="56">
        <v>24</v>
      </c>
      <c r="S110" s="56">
        <v>23</v>
      </c>
      <c r="T110" s="56">
        <v>12</v>
      </c>
      <c r="U110" s="56">
        <v>3</v>
      </c>
      <c r="V110" s="56">
        <v>2</v>
      </c>
      <c r="W110" s="56">
        <v>0</v>
      </c>
      <c r="X110" s="101" t="s">
        <v>79</v>
      </c>
    </row>
    <row r="111" spans="1:24" s="42" customFormat="1">
      <c r="A111" s="36" t="s">
        <v>26</v>
      </c>
      <c r="B111" s="51">
        <v>298</v>
      </c>
      <c r="C111" s="55">
        <v>3</v>
      </c>
      <c r="D111" s="55">
        <v>8</v>
      </c>
      <c r="E111" s="55">
        <v>7</v>
      </c>
      <c r="F111" s="55">
        <v>15</v>
      </c>
      <c r="G111" s="55">
        <v>14</v>
      </c>
      <c r="H111" s="55">
        <v>14</v>
      </c>
      <c r="I111" s="55">
        <v>13</v>
      </c>
      <c r="J111" s="55">
        <v>11</v>
      </c>
      <c r="K111" s="55">
        <v>19</v>
      </c>
      <c r="L111" s="55">
        <v>21</v>
      </c>
      <c r="M111" s="55">
        <v>23</v>
      </c>
      <c r="N111" s="55">
        <v>28</v>
      </c>
      <c r="O111" s="55">
        <v>25</v>
      </c>
      <c r="P111" s="55">
        <v>27</v>
      </c>
      <c r="Q111" s="55">
        <v>21</v>
      </c>
      <c r="R111" s="55">
        <v>17</v>
      </c>
      <c r="S111" s="55">
        <v>15</v>
      </c>
      <c r="T111" s="55">
        <v>10</v>
      </c>
      <c r="U111" s="55">
        <v>6</v>
      </c>
      <c r="V111" s="55">
        <v>0</v>
      </c>
      <c r="W111" s="55">
        <v>1</v>
      </c>
      <c r="X111" s="100" t="s">
        <v>26</v>
      </c>
    </row>
    <row r="112" spans="1:24">
      <c r="A112" s="35" t="s">
        <v>97</v>
      </c>
      <c r="B112" s="52">
        <v>1990</v>
      </c>
      <c r="C112" s="56">
        <v>101</v>
      </c>
      <c r="D112" s="56">
        <v>121</v>
      </c>
      <c r="E112" s="56">
        <v>99</v>
      </c>
      <c r="F112" s="56">
        <v>81</v>
      </c>
      <c r="G112" s="56">
        <v>91</v>
      </c>
      <c r="H112" s="56">
        <v>115</v>
      </c>
      <c r="I112" s="56">
        <v>147</v>
      </c>
      <c r="J112" s="56">
        <v>129</v>
      </c>
      <c r="K112" s="56">
        <v>144</v>
      </c>
      <c r="L112" s="56">
        <v>150</v>
      </c>
      <c r="M112" s="56">
        <v>92</v>
      </c>
      <c r="N112" s="56">
        <v>115</v>
      </c>
      <c r="O112" s="56">
        <v>142</v>
      </c>
      <c r="P112" s="56">
        <v>176</v>
      </c>
      <c r="Q112" s="56">
        <v>87</v>
      </c>
      <c r="R112" s="56">
        <v>89</v>
      </c>
      <c r="S112" s="56">
        <v>48</v>
      </c>
      <c r="T112" s="56">
        <v>36</v>
      </c>
      <c r="U112" s="56">
        <v>16</v>
      </c>
      <c r="V112" s="56">
        <v>8</v>
      </c>
      <c r="W112" s="56">
        <v>3</v>
      </c>
      <c r="X112" s="101" t="s">
        <v>97</v>
      </c>
    </row>
    <row r="113" spans="1:24" s="42" customFormat="1">
      <c r="A113" s="36" t="s">
        <v>103</v>
      </c>
      <c r="B113" s="51">
        <v>2219</v>
      </c>
      <c r="C113" s="55">
        <v>131</v>
      </c>
      <c r="D113" s="55">
        <v>138</v>
      </c>
      <c r="E113" s="55">
        <v>168</v>
      </c>
      <c r="F113" s="55">
        <v>124</v>
      </c>
      <c r="G113" s="55">
        <v>109</v>
      </c>
      <c r="H113" s="55">
        <v>129</v>
      </c>
      <c r="I113" s="55">
        <v>159</v>
      </c>
      <c r="J113" s="55">
        <v>186</v>
      </c>
      <c r="K113" s="55">
        <v>173</v>
      </c>
      <c r="L113" s="55">
        <v>136</v>
      </c>
      <c r="M113" s="55">
        <v>102</v>
      </c>
      <c r="N113" s="55">
        <v>89</v>
      </c>
      <c r="O113" s="55">
        <v>125</v>
      </c>
      <c r="P113" s="55">
        <v>153</v>
      </c>
      <c r="Q113" s="55">
        <v>118</v>
      </c>
      <c r="R113" s="55">
        <v>53</v>
      </c>
      <c r="S113" s="55">
        <v>60</v>
      </c>
      <c r="T113" s="55">
        <v>43</v>
      </c>
      <c r="U113" s="55">
        <v>20</v>
      </c>
      <c r="V113" s="55">
        <v>3</v>
      </c>
      <c r="W113" s="55">
        <v>0</v>
      </c>
      <c r="X113" s="100" t="s">
        <v>103</v>
      </c>
    </row>
    <row r="114" spans="1:24">
      <c r="A114" s="35" t="s">
        <v>106</v>
      </c>
      <c r="B114" s="52">
        <v>3341</v>
      </c>
      <c r="C114" s="56">
        <v>202</v>
      </c>
      <c r="D114" s="56">
        <v>162</v>
      </c>
      <c r="E114" s="56">
        <v>164</v>
      </c>
      <c r="F114" s="56">
        <v>164</v>
      </c>
      <c r="G114" s="56">
        <v>160</v>
      </c>
      <c r="H114" s="56">
        <v>232</v>
      </c>
      <c r="I114" s="56">
        <v>225</v>
      </c>
      <c r="J114" s="56">
        <v>248</v>
      </c>
      <c r="K114" s="56">
        <v>227</v>
      </c>
      <c r="L114" s="56">
        <v>224</v>
      </c>
      <c r="M114" s="56">
        <v>186</v>
      </c>
      <c r="N114" s="56">
        <v>194</v>
      </c>
      <c r="O114" s="56">
        <v>197</v>
      </c>
      <c r="P114" s="56">
        <v>237</v>
      </c>
      <c r="Q114" s="56">
        <v>144</v>
      </c>
      <c r="R114" s="56">
        <v>154</v>
      </c>
      <c r="S114" s="56">
        <v>110</v>
      </c>
      <c r="T114" s="56">
        <v>63</v>
      </c>
      <c r="U114" s="56">
        <v>34</v>
      </c>
      <c r="V114" s="56">
        <v>11</v>
      </c>
      <c r="W114" s="56">
        <v>3</v>
      </c>
      <c r="X114" s="101" t="s">
        <v>106</v>
      </c>
    </row>
    <row r="115" spans="1:24" s="42" customFormat="1">
      <c r="A115" s="36" t="s">
        <v>108</v>
      </c>
      <c r="B115" s="51">
        <v>866</v>
      </c>
      <c r="C115" s="55">
        <v>57</v>
      </c>
      <c r="D115" s="55">
        <v>62</v>
      </c>
      <c r="E115" s="55">
        <v>50</v>
      </c>
      <c r="F115" s="55">
        <v>44</v>
      </c>
      <c r="G115" s="55">
        <v>25</v>
      </c>
      <c r="H115" s="55">
        <v>39</v>
      </c>
      <c r="I115" s="55">
        <v>73</v>
      </c>
      <c r="J115" s="55">
        <v>63</v>
      </c>
      <c r="K115" s="55">
        <v>92</v>
      </c>
      <c r="L115" s="55">
        <v>49</v>
      </c>
      <c r="M115" s="55">
        <v>40</v>
      </c>
      <c r="N115" s="55">
        <v>47</v>
      </c>
      <c r="O115" s="55">
        <v>57</v>
      </c>
      <c r="P115" s="55">
        <v>67</v>
      </c>
      <c r="Q115" s="55">
        <v>34</v>
      </c>
      <c r="R115" s="55">
        <v>24</v>
      </c>
      <c r="S115" s="55">
        <v>19</v>
      </c>
      <c r="T115" s="55">
        <v>16</v>
      </c>
      <c r="U115" s="55">
        <v>5</v>
      </c>
      <c r="V115" s="55">
        <v>1</v>
      </c>
      <c r="W115" s="55">
        <v>2</v>
      </c>
      <c r="X115" s="100" t="s">
        <v>108</v>
      </c>
    </row>
    <row r="116" spans="1:24">
      <c r="A116" s="35" t="s">
        <v>109</v>
      </c>
      <c r="B116" s="52">
        <v>366</v>
      </c>
      <c r="C116" s="56">
        <v>14</v>
      </c>
      <c r="D116" s="56">
        <v>10</v>
      </c>
      <c r="E116" s="56">
        <v>15</v>
      </c>
      <c r="F116" s="56">
        <v>14</v>
      </c>
      <c r="G116" s="56">
        <v>21</v>
      </c>
      <c r="H116" s="56">
        <v>11</v>
      </c>
      <c r="I116" s="56">
        <v>18</v>
      </c>
      <c r="J116" s="56">
        <v>19</v>
      </c>
      <c r="K116" s="56">
        <v>14</v>
      </c>
      <c r="L116" s="56">
        <v>6</v>
      </c>
      <c r="M116" s="56">
        <v>30</v>
      </c>
      <c r="N116" s="56">
        <v>23</v>
      </c>
      <c r="O116" s="56">
        <v>34</v>
      </c>
      <c r="P116" s="56">
        <v>33</v>
      </c>
      <c r="Q116" s="56">
        <v>20</v>
      </c>
      <c r="R116" s="56">
        <v>20</v>
      </c>
      <c r="S116" s="56">
        <v>27</v>
      </c>
      <c r="T116" s="56">
        <v>27</v>
      </c>
      <c r="U116" s="56">
        <v>8</v>
      </c>
      <c r="V116" s="56">
        <v>2</v>
      </c>
      <c r="W116" s="56">
        <v>0</v>
      </c>
      <c r="X116" s="101" t="s">
        <v>109</v>
      </c>
    </row>
    <row r="117" spans="1:24" s="42" customFormat="1">
      <c r="A117" s="36" t="s">
        <v>118</v>
      </c>
      <c r="B117" s="51">
        <v>616</v>
      </c>
      <c r="C117" s="55">
        <v>28</v>
      </c>
      <c r="D117" s="55">
        <v>32</v>
      </c>
      <c r="E117" s="55">
        <v>21</v>
      </c>
      <c r="F117" s="55">
        <v>14</v>
      </c>
      <c r="G117" s="55">
        <v>38</v>
      </c>
      <c r="H117" s="55">
        <v>20</v>
      </c>
      <c r="I117" s="55">
        <v>36</v>
      </c>
      <c r="J117" s="55">
        <v>39</v>
      </c>
      <c r="K117" s="55">
        <v>36</v>
      </c>
      <c r="L117" s="55">
        <v>31</v>
      </c>
      <c r="M117" s="55">
        <v>25</v>
      </c>
      <c r="N117" s="55">
        <v>43</v>
      </c>
      <c r="O117" s="55">
        <v>42</v>
      </c>
      <c r="P117" s="55">
        <v>60</v>
      </c>
      <c r="Q117" s="55">
        <v>36</v>
      </c>
      <c r="R117" s="55">
        <v>42</v>
      </c>
      <c r="S117" s="55">
        <v>28</v>
      </c>
      <c r="T117" s="55">
        <v>30</v>
      </c>
      <c r="U117" s="55">
        <v>9</v>
      </c>
      <c r="V117" s="55">
        <v>4</v>
      </c>
      <c r="W117" s="55">
        <v>2</v>
      </c>
      <c r="X117" s="100" t="s">
        <v>118</v>
      </c>
    </row>
    <row r="118" spans="1:24">
      <c r="A118" s="35" t="s">
        <v>124</v>
      </c>
      <c r="B118" s="52">
        <v>205</v>
      </c>
      <c r="C118" s="56">
        <v>13</v>
      </c>
      <c r="D118" s="56">
        <v>14</v>
      </c>
      <c r="E118" s="56">
        <v>12</v>
      </c>
      <c r="F118" s="56">
        <v>10</v>
      </c>
      <c r="G118" s="56">
        <v>6</v>
      </c>
      <c r="H118" s="56">
        <v>7</v>
      </c>
      <c r="I118" s="56">
        <v>7</v>
      </c>
      <c r="J118" s="56">
        <v>17</v>
      </c>
      <c r="K118" s="56">
        <v>23</v>
      </c>
      <c r="L118" s="56">
        <v>14</v>
      </c>
      <c r="M118" s="56">
        <v>8</v>
      </c>
      <c r="N118" s="56">
        <v>10</v>
      </c>
      <c r="O118" s="56">
        <v>11</v>
      </c>
      <c r="P118" s="56">
        <v>16</v>
      </c>
      <c r="Q118" s="56">
        <v>7</v>
      </c>
      <c r="R118" s="56">
        <v>8</v>
      </c>
      <c r="S118" s="56">
        <v>11</v>
      </c>
      <c r="T118" s="56">
        <v>7</v>
      </c>
      <c r="U118" s="56">
        <v>2</v>
      </c>
      <c r="V118" s="56">
        <v>2</v>
      </c>
      <c r="W118" s="56">
        <v>0</v>
      </c>
      <c r="X118" s="101" t="s">
        <v>124</v>
      </c>
    </row>
    <row r="119" spans="1:24" s="42" customFormat="1">
      <c r="A119" s="36" t="s">
        <v>131</v>
      </c>
      <c r="B119" s="51">
        <v>573</v>
      </c>
      <c r="C119" s="55">
        <v>24</v>
      </c>
      <c r="D119" s="55">
        <v>26</v>
      </c>
      <c r="E119" s="55">
        <v>36</v>
      </c>
      <c r="F119" s="55">
        <v>26</v>
      </c>
      <c r="G119" s="55">
        <v>22</v>
      </c>
      <c r="H119" s="55">
        <v>26</v>
      </c>
      <c r="I119" s="55">
        <v>32</v>
      </c>
      <c r="J119" s="55">
        <v>30</v>
      </c>
      <c r="K119" s="55">
        <v>36</v>
      </c>
      <c r="L119" s="55">
        <v>36</v>
      </c>
      <c r="M119" s="55">
        <v>35</v>
      </c>
      <c r="N119" s="55">
        <v>36</v>
      </c>
      <c r="O119" s="55">
        <v>59</v>
      </c>
      <c r="P119" s="55">
        <v>37</v>
      </c>
      <c r="Q119" s="55">
        <v>25</v>
      </c>
      <c r="R119" s="55">
        <v>25</v>
      </c>
      <c r="S119" s="55">
        <v>30</v>
      </c>
      <c r="T119" s="55">
        <v>21</v>
      </c>
      <c r="U119" s="55">
        <v>10</v>
      </c>
      <c r="V119" s="55">
        <v>1</v>
      </c>
      <c r="W119" s="55">
        <v>0</v>
      </c>
      <c r="X119" s="100" t="s">
        <v>131</v>
      </c>
    </row>
    <row r="120" spans="1:24">
      <c r="A120" s="35" t="s">
        <v>136</v>
      </c>
      <c r="B120" s="52">
        <v>234</v>
      </c>
      <c r="C120" s="56">
        <v>7</v>
      </c>
      <c r="D120" s="56">
        <v>11</v>
      </c>
      <c r="E120" s="56">
        <v>22</v>
      </c>
      <c r="F120" s="56">
        <v>14</v>
      </c>
      <c r="G120" s="56">
        <v>13</v>
      </c>
      <c r="H120" s="56">
        <v>14</v>
      </c>
      <c r="I120" s="56">
        <v>10</v>
      </c>
      <c r="J120" s="56">
        <v>14</v>
      </c>
      <c r="K120" s="56">
        <v>18</v>
      </c>
      <c r="L120" s="56">
        <v>18</v>
      </c>
      <c r="M120" s="56">
        <v>9</v>
      </c>
      <c r="N120" s="56">
        <v>12</v>
      </c>
      <c r="O120" s="56">
        <v>10</v>
      </c>
      <c r="P120" s="56">
        <v>14</v>
      </c>
      <c r="Q120" s="56">
        <v>13</v>
      </c>
      <c r="R120" s="56">
        <v>14</v>
      </c>
      <c r="S120" s="56">
        <v>10</v>
      </c>
      <c r="T120" s="56">
        <v>10</v>
      </c>
      <c r="U120" s="56">
        <v>0</v>
      </c>
      <c r="V120" s="56">
        <v>1</v>
      </c>
      <c r="W120" s="56">
        <v>0</v>
      </c>
      <c r="X120" s="101" t="s">
        <v>136</v>
      </c>
    </row>
    <row r="121" spans="1:24" s="42" customFormat="1">
      <c r="A121" s="36" t="s">
        <v>144</v>
      </c>
      <c r="B121" s="51">
        <v>245</v>
      </c>
      <c r="C121" s="55">
        <v>12</v>
      </c>
      <c r="D121" s="55">
        <v>11</v>
      </c>
      <c r="E121" s="55">
        <v>12</v>
      </c>
      <c r="F121" s="55">
        <v>9</v>
      </c>
      <c r="G121" s="55">
        <v>8</v>
      </c>
      <c r="H121" s="55">
        <v>8</v>
      </c>
      <c r="I121" s="55">
        <v>15</v>
      </c>
      <c r="J121" s="55">
        <v>14</v>
      </c>
      <c r="K121" s="55">
        <v>13</v>
      </c>
      <c r="L121" s="55">
        <v>12</v>
      </c>
      <c r="M121" s="55">
        <v>8</v>
      </c>
      <c r="N121" s="55">
        <v>22</v>
      </c>
      <c r="O121" s="55">
        <v>16</v>
      </c>
      <c r="P121" s="55">
        <v>24</v>
      </c>
      <c r="Q121" s="55">
        <v>17</v>
      </c>
      <c r="R121" s="55">
        <v>18</v>
      </c>
      <c r="S121" s="55">
        <v>13</v>
      </c>
      <c r="T121" s="55">
        <v>8</v>
      </c>
      <c r="U121" s="55">
        <v>3</v>
      </c>
      <c r="V121" s="55">
        <v>2</v>
      </c>
      <c r="W121" s="55">
        <v>0</v>
      </c>
      <c r="X121" s="100" t="s">
        <v>144</v>
      </c>
    </row>
    <row r="122" spans="1:24">
      <c r="A122" s="35" t="s">
        <v>151</v>
      </c>
      <c r="B122" s="52">
        <v>1060</v>
      </c>
      <c r="C122" s="56">
        <v>53</v>
      </c>
      <c r="D122" s="56">
        <v>77</v>
      </c>
      <c r="E122" s="56">
        <v>79</v>
      </c>
      <c r="F122" s="56">
        <v>55</v>
      </c>
      <c r="G122" s="56">
        <v>55</v>
      </c>
      <c r="H122" s="56">
        <v>39</v>
      </c>
      <c r="I122" s="56">
        <v>69</v>
      </c>
      <c r="J122" s="56">
        <v>64</v>
      </c>
      <c r="K122" s="56">
        <v>103</v>
      </c>
      <c r="L122" s="56">
        <v>68</v>
      </c>
      <c r="M122" s="56">
        <v>61</v>
      </c>
      <c r="N122" s="56">
        <v>54</v>
      </c>
      <c r="O122" s="56">
        <v>74</v>
      </c>
      <c r="P122" s="56">
        <v>76</v>
      </c>
      <c r="Q122" s="56">
        <v>37</v>
      </c>
      <c r="R122" s="56">
        <v>34</v>
      </c>
      <c r="S122" s="56">
        <v>38</v>
      </c>
      <c r="T122" s="56">
        <v>18</v>
      </c>
      <c r="U122" s="56">
        <v>5</v>
      </c>
      <c r="V122" s="56">
        <v>1</v>
      </c>
      <c r="W122" s="56">
        <v>0</v>
      </c>
      <c r="X122" s="101" t="s">
        <v>151</v>
      </c>
    </row>
    <row r="123" spans="1:24" s="42" customFormat="1">
      <c r="A123" s="36" t="s">
        <v>80</v>
      </c>
      <c r="B123" s="51">
        <v>360</v>
      </c>
      <c r="C123" s="55">
        <v>14</v>
      </c>
      <c r="D123" s="55">
        <v>11</v>
      </c>
      <c r="E123" s="55">
        <v>15</v>
      </c>
      <c r="F123" s="55">
        <v>29</v>
      </c>
      <c r="G123" s="55">
        <v>12</v>
      </c>
      <c r="H123" s="55">
        <v>13</v>
      </c>
      <c r="I123" s="55">
        <v>13</v>
      </c>
      <c r="J123" s="55">
        <v>15</v>
      </c>
      <c r="K123" s="55">
        <v>23</v>
      </c>
      <c r="L123" s="55">
        <v>22</v>
      </c>
      <c r="M123" s="55">
        <v>29</v>
      </c>
      <c r="N123" s="55">
        <v>26</v>
      </c>
      <c r="O123" s="55">
        <v>20</v>
      </c>
      <c r="P123" s="55">
        <v>31</v>
      </c>
      <c r="Q123" s="55">
        <v>21</v>
      </c>
      <c r="R123" s="55">
        <v>25</v>
      </c>
      <c r="S123" s="55">
        <v>15</v>
      </c>
      <c r="T123" s="55">
        <v>19</v>
      </c>
      <c r="U123" s="55">
        <v>5</v>
      </c>
      <c r="V123" s="55">
        <v>2</v>
      </c>
      <c r="W123" s="55">
        <v>0</v>
      </c>
      <c r="X123" s="100" t="s">
        <v>80</v>
      </c>
    </row>
    <row r="124" spans="1:24">
      <c r="A124" s="35" t="s">
        <v>164</v>
      </c>
      <c r="B124" s="52">
        <v>76</v>
      </c>
      <c r="C124" s="56">
        <v>1</v>
      </c>
      <c r="D124" s="56">
        <v>2</v>
      </c>
      <c r="E124" s="56">
        <v>0</v>
      </c>
      <c r="F124" s="56">
        <v>1</v>
      </c>
      <c r="G124" s="56">
        <v>5</v>
      </c>
      <c r="H124" s="56">
        <v>3</v>
      </c>
      <c r="I124" s="56">
        <v>2</v>
      </c>
      <c r="J124" s="56">
        <v>2</v>
      </c>
      <c r="K124" s="56">
        <v>2</v>
      </c>
      <c r="L124" s="56">
        <v>7</v>
      </c>
      <c r="M124" s="56">
        <v>6</v>
      </c>
      <c r="N124" s="56">
        <v>7</v>
      </c>
      <c r="O124" s="56">
        <v>7</v>
      </c>
      <c r="P124" s="56">
        <v>4</v>
      </c>
      <c r="Q124" s="56">
        <v>8</v>
      </c>
      <c r="R124" s="56">
        <v>9</v>
      </c>
      <c r="S124" s="56">
        <v>6</v>
      </c>
      <c r="T124" s="56">
        <v>3</v>
      </c>
      <c r="U124" s="56">
        <v>1</v>
      </c>
      <c r="V124" s="56">
        <v>0</v>
      </c>
      <c r="W124" s="56">
        <v>0</v>
      </c>
      <c r="X124" s="101" t="s">
        <v>164</v>
      </c>
    </row>
    <row r="125" spans="1:24" s="42" customFormat="1">
      <c r="A125" s="36" t="s">
        <v>168</v>
      </c>
      <c r="B125" s="51">
        <v>1948</v>
      </c>
      <c r="C125" s="55">
        <v>157</v>
      </c>
      <c r="D125" s="55">
        <v>97</v>
      </c>
      <c r="E125" s="55">
        <v>108</v>
      </c>
      <c r="F125" s="55">
        <v>105</v>
      </c>
      <c r="G125" s="55">
        <v>97</v>
      </c>
      <c r="H125" s="55">
        <v>132</v>
      </c>
      <c r="I125" s="55">
        <v>149</v>
      </c>
      <c r="J125" s="55">
        <v>137</v>
      </c>
      <c r="K125" s="55">
        <v>173</v>
      </c>
      <c r="L125" s="55">
        <v>119</v>
      </c>
      <c r="M125" s="55">
        <v>117</v>
      </c>
      <c r="N125" s="55">
        <v>98</v>
      </c>
      <c r="O125" s="55">
        <v>85</v>
      </c>
      <c r="P125" s="55">
        <v>128</v>
      </c>
      <c r="Q125" s="55">
        <v>80</v>
      </c>
      <c r="R125" s="55">
        <v>65</v>
      </c>
      <c r="S125" s="55">
        <v>51</v>
      </c>
      <c r="T125" s="55">
        <v>25</v>
      </c>
      <c r="U125" s="55">
        <v>21</v>
      </c>
      <c r="V125" s="55">
        <v>2</v>
      </c>
      <c r="W125" s="55">
        <v>2</v>
      </c>
      <c r="X125" s="100" t="s">
        <v>168</v>
      </c>
    </row>
    <row r="126" spans="1:24">
      <c r="A126" s="35" t="s">
        <v>176</v>
      </c>
      <c r="B126" s="52">
        <v>751</v>
      </c>
      <c r="C126" s="56">
        <v>26</v>
      </c>
      <c r="D126" s="56">
        <v>42</v>
      </c>
      <c r="E126" s="56">
        <v>33</v>
      </c>
      <c r="F126" s="56">
        <v>37</v>
      </c>
      <c r="G126" s="56">
        <v>35</v>
      </c>
      <c r="H126" s="56">
        <v>24</v>
      </c>
      <c r="I126" s="56">
        <v>30</v>
      </c>
      <c r="J126" s="56">
        <v>50</v>
      </c>
      <c r="K126" s="56">
        <v>46</v>
      </c>
      <c r="L126" s="56">
        <v>53</v>
      </c>
      <c r="M126" s="56">
        <v>28</v>
      </c>
      <c r="N126" s="56">
        <v>55</v>
      </c>
      <c r="O126" s="56">
        <v>48</v>
      </c>
      <c r="P126" s="56">
        <v>87</v>
      </c>
      <c r="Q126" s="56">
        <v>50</v>
      </c>
      <c r="R126" s="56">
        <v>31</v>
      </c>
      <c r="S126" s="56">
        <v>36</v>
      </c>
      <c r="T126" s="56">
        <v>23</v>
      </c>
      <c r="U126" s="56">
        <v>13</v>
      </c>
      <c r="V126" s="56">
        <v>3</v>
      </c>
      <c r="W126" s="56">
        <v>1</v>
      </c>
      <c r="X126" s="101" t="s">
        <v>176</v>
      </c>
    </row>
    <row r="127" spans="1:24" s="42" customFormat="1">
      <c r="A127" s="36" t="s">
        <v>184</v>
      </c>
      <c r="B127" s="51">
        <v>548</v>
      </c>
      <c r="C127" s="55">
        <v>20</v>
      </c>
      <c r="D127" s="55">
        <v>29</v>
      </c>
      <c r="E127" s="55">
        <v>17</v>
      </c>
      <c r="F127" s="55">
        <v>15</v>
      </c>
      <c r="G127" s="55">
        <v>19</v>
      </c>
      <c r="H127" s="55">
        <v>20</v>
      </c>
      <c r="I127" s="55">
        <v>32</v>
      </c>
      <c r="J127" s="55">
        <v>27</v>
      </c>
      <c r="K127" s="55">
        <v>34</v>
      </c>
      <c r="L127" s="55">
        <v>33</v>
      </c>
      <c r="M127" s="55">
        <v>22</v>
      </c>
      <c r="N127" s="55">
        <v>29</v>
      </c>
      <c r="O127" s="55">
        <v>35</v>
      </c>
      <c r="P127" s="55">
        <v>55</v>
      </c>
      <c r="Q127" s="55">
        <v>32</v>
      </c>
      <c r="R127" s="55">
        <v>42</v>
      </c>
      <c r="S127" s="55">
        <v>20</v>
      </c>
      <c r="T127" s="55">
        <v>39</v>
      </c>
      <c r="U127" s="55">
        <v>20</v>
      </c>
      <c r="V127" s="55">
        <v>7</v>
      </c>
      <c r="W127" s="55">
        <v>1</v>
      </c>
      <c r="X127" s="100" t="s">
        <v>184</v>
      </c>
    </row>
    <row r="128" spans="1:24">
      <c r="A128" s="35" t="s">
        <v>189</v>
      </c>
      <c r="B128" s="52">
        <v>2187</v>
      </c>
      <c r="C128" s="56">
        <v>94</v>
      </c>
      <c r="D128" s="56">
        <v>72</v>
      </c>
      <c r="E128" s="56">
        <v>94</v>
      </c>
      <c r="F128" s="56">
        <v>122</v>
      </c>
      <c r="G128" s="56">
        <v>133</v>
      </c>
      <c r="H128" s="56">
        <v>163</v>
      </c>
      <c r="I128" s="56">
        <v>126</v>
      </c>
      <c r="J128" s="56">
        <v>140</v>
      </c>
      <c r="K128" s="56">
        <v>153</v>
      </c>
      <c r="L128" s="56">
        <v>159</v>
      </c>
      <c r="M128" s="56">
        <v>124</v>
      </c>
      <c r="N128" s="56">
        <v>141</v>
      </c>
      <c r="O128" s="56">
        <v>142</v>
      </c>
      <c r="P128" s="56">
        <v>168</v>
      </c>
      <c r="Q128" s="56">
        <v>123</v>
      </c>
      <c r="R128" s="56">
        <v>100</v>
      </c>
      <c r="S128" s="56">
        <v>62</v>
      </c>
      <c r="T128" s="56">
        <v>45</v>
      </c>
      <c r="U128" s="56">
        <v>21</v>
      </c>
      <c r="V128" s="56">
        <v>5</v>
      </c>
      <c r="W128" s="56">
        <v>0</v>
      </c>
      <c r="X128" s="101" t="s">
        <v>189</v>
      </c>
    </row>
    <row r="129" spans="1:24" s="81" customFormat="1">
      <c r="A129" s="87" t="s">
        <v>540</v>
      </c>
      <c r="B129" s="69">
        <v>85029</v>
      </c>
      <c r="C129" s="69">
        <v>3765</v>
      </c>
      <c r="D129" s="69">
        <v>3924</v>
      </c>
      <c r="E129" s="69">
        <v>4281</v>
      </c>
      <c r="F129" s="69">
        <v>4409</v>
      </c>
      <c r="G129" s="69">
        <v>4077</v>
      </c>
      <c r="H129" s="69">
        <v>4292</v>
      </c>
      <c r="I129" s="69">
        <v>4596</v>
      </c>
      <c r="J129" s="69">
        <v>5127</v>
      </c>
      <c r="K129" s="69">
        <v>6251</v>
      </c>
      <c r="L129" s="69">
        <v>5837</v>
      </c>
      <c r="M129" s="69">
        <v>4847</v>
      </c>
      <c r="N129" s="69">
        <v>5080</v>
      </c>
      <c r="O129" s="69">
        <v>5252</v>
      </c>
      <c r="P129" s="69">
        <v>6858</v>
      </c>
      <c r="Q129" s="69">
        <v>4564</v>
      </c>
      <c r="R129" s="69">
        <v>4175</v>
      </c>
      <c r="S129" s="69">
        <v>3586</v>
      </c>
      <c r="T129" s="69">
        <v>2541</v>
      </c>
      <c r="U129" s="69">
        <v>1187</v>
      </c>
      <c r="V129" s="69">
        <v>319</v>
      </c>
      <c r="W129" s="69">
        <v>61</v>
      </c>
      <c r="X129" s="103" t="s">
        <v>67</v>
      </c>
    </row>
    <row r="130" spans="1:24">
      <c r="A130" s="35" t="s">
        <v>198</v>
      </c>
      <c r="B130" s="52">
        <v>121</v>
      </c>
      <c r="C130" s="56">
        <v>3</v>
      </c>
      <c r="D130" s="56">
        <v>3</v>
      </c>
      <c r="E130" s="56">
        <v>5</v>
      </c>
      <c r="F130" s="56">
        <v>3</v>
      </c>
      <c r="G130" s="56">
        <v>2</v>
      </c>
      <c r="H130" s="56">
        <v>6</v>
      </c>
      <c r="I130" s="56">
        <v>3</v>
      </c>
      <c r="J130" s="56">
        <v>2</v>
      </c>
      <c r="K130" s="56">
        <v>6</v>
      </c>
      <c r="L130" s="56">
        <v>4</v>
      </c>
      <c r="M130" s="56">
        <v>6</v>
      </c>
      <c r="N130" s="56">
        <v>10</v>
      </c>
      <c r="O130" s="56">
        <v>11</v>
      </c>
      <c r="P130" s="56">
        <v>13</v>
      </c>
      <c r="Q130" s="56">
        <v>7</v>
      </c>
      <c r="R130" s="56">
        <v>5</v>
      </c>
      <c r="S130" s="56">
        <v>10</v>
      </c>
      <c r="T130" s="56">
        <v>13</v>
      </c>
      <c r="U130" s="56">
        <v>9</v>
      </c>
      <c r="V130" s="56">
        <v>0</v>
      </c>
      <c r="W130" s="56">
        <v>0</v>
      </c>
      <c r="X130" s="101" t="s">
        <v>198</v>
      </c>
    </row>
    <row r="131" spans="1:24" s="42" customFormat="1">
      <c r="A131" s="36" t="s">
        <v>57</v>
      </c>
      <c r="B131" s="51">
        <v>77</v>
      </c>
      <c r="C131" s="55">
        <v>1</v>
      </c>
      <c r="D131" s="55">
        <v>1</v>
      </c>
      <c r="E131" s="55">
        <v>5</v>
      </c>
      <c r="F131" s="55">
        <v>3</v>
      </c>
      <c r="G131" s="55">
        <v>5</v>
      </c>
      <c r="H131" s="55">
        <v>1</v>
      </c>
      <c r="I131" s="55">
        <v>3</v>
      </c>
      <c r="J131" s="55">
        <v>1</v>
      </c>
      <c r="K131" s="55">
        <v>6</v>
      </c>
      <c r="L131" s="55">
        <v>5</v>
      </c>
      <c r="M131" s="55">
        <v>2</v>
      </c>
      <c r="N131" s="55">
        <v>6</v>
      </c>
      <c r="O131" s="55">
        <v>4</v>
      </c>
      <c r="P131" s="55">
        <v>7</v>
      </c>
      <c r="Q131" s="55">
        <v>5</v>
      </c>
      <c r="R131" s="55">
        <v>7</v>
      </c>
      <c r="S131" s="55">
        <v>5</v>
      </c>
      <c r="T131" s="55">
        <v>8</v>
      </c>
      <c r="U131" s="55">
        <v>1</v>
      </c>
      <c r="V131" s="55">
        <v>1</v>
      </c>
      <c r="W131" s="55">
        <v>0</v>
      </c>
      <c r="X131" s="100" t="s">
        <v>57</v>
      </c>
    </row>
    <row r="132" spans="1:24">
      <c r="A132" s="35" t="s">
        <v>74</v>
      </c>
      <c r="B132" s="52">
        <v>45</v>
      </c>
      <c r="C132" s="56">
        <v>0</v>
      </c>
      <c r="D132" s="56">
        <v>1</v>
      </c>
      <c r="E132" s="56">
        <v>1</v>
      </c>
      <c r="F132" s="56">
        <v>2</v>
      </c>
      <c r="G132" s="56">
        <v>0</v>
      </c>
      <c r="H132" s="56">
        <v>2</v>
      </c>
      <c r="I132" s="56">
        <v>1</v>
      </c>
      <c r="J132" s="56">
        <v>5</v>
      </c>
      <c r="K132" s="56">
        <v>1</v>
      </c>
      <c r="L132" s="56">
        <v>2</v>
      </c>
      <c r="M132" s="56">
        <v>2</v>
      </c>
      <c r="N132" s="56">
        <v>3</v>
      </c>
      <c r="O132" s="56">
        <v>3</v>
      </c>
      <c r="P132" s="56">
        <v>3</v>
      </c>
      <c r="Q132" s="56">
        <v>2</v>
      </c>
      <c r="R132" s="56">
        <v>5</v>
      </c>
      <c r="S132" s="56">
        <v>4</v>
      </c>
      <c r="T132" s="56">
        <v>4</v>
      </c>
      <c r="U132" s="56">
        <v>3</v>
      </c>
      <c r="V132" s="56">
        <v>1</v>
      </c>
      <c r="W132" s="56">
        <v>0</v>
      </c>
      <c r="X132" s="101" t="s">
        <v>74</v>
      </c>
    </row>
    <row r="133" spans="1:24" s="42" customFormat="1">
      <c r="A133" s="85" t="s">
        <v>211</v>
      </c>
      <c r="B133" s="63">
        <v>199</v>
      </c>
      <c r="C133" s="57">
        <v>4</v>
      </c>
      <c r="D133" s="57">
        <v>8</v>
      </c>
      <c r="E133" s="57">
        <v>4</v>
      </c>
      <c r="F133" s="57">
        <v>5</v>
      </c>
      <c r="G133" s="57">
        <v>6</v>
      </c>
      <c r="H133" s="57">
        <v>6</v>
      </c>
      <c r="I133" s="57">
        <v>10</v>
      </c>
      <c r="J133" s="57">
        <v>6</v>
      </c>
      <c r="K133" s="57">
        <v>4</v>
      </c>
      <c r="L133" s="57">
        <v>11</v>
      </c>
      <c r="M133" s="57">
        <v>8</v>
      </c>
      <c r="N133" s="57">
        <v>14</v>
      </c>
      <c r="O133" s="57">
        <v>19</v>
      </c>
      <c r="P133" s="57">
        <v>21</v>
      </c>
      <c r="Q133" s="57">
        <v>13</v>
      </c>
      <c r="R133" s="57">
        <v>16</v>
      </c>
      <c r="S133" s="57">
        <v>17</v>
      </c>
      <c r="T133" s="57">
        <v>12</v>
      </c>
      <c r="U133" s="57">
        <v>10</v>
      </c>
      <c r="V133" s="57">
        <v>3</v>
      </c>
      <c r="W133" s="57">
        <v>2</v>
      </c>
      <c r="X133" s="102" t="s">
        <v>211</v>
      </c>
    </row>
    <row r="134" spans="1:24" ht="13.5" customHeight="1">
      <c r="A134" s="8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96" t="s">
        <v>27</v>
      </c>
      <c r="X134" s="96"/>
    </row>
    <row r="135" spans="1:24" ht="13.5" customHeight="1">
      <c r="A135" s="4" t="s">
        <v>353</v>
      </c>
      <c r="W135" s="95" t="s">
        <v>539</v>
      </c>
      <c r="X135" s="95"/>
    </row>
    <row r="136" spans="1:24">
      <c r="A136" s="83" t="s">
        <v>305</v>
      </c>
      <c r="B136" s="89" t="s">
        <v>93</v>
      </c>
      <c r="C136" s="89" t="s">
        <v>306</v>
      </c>
      <c r="D136" s="89" t="s">
        <v>350</v>
      </c>
      <c r="E136" s="89" t="s">
        <v>354</v>
      </c>
      <c r="F136" s="89" t="s">
        <v>355</v>
      </c>
      <c r="G136" s="89" t="s">
        <v>356</v>
      </c>
      <c r="H136" s="89" t="s">
        <v>357</v>
      </c>
      <c r="I136" s="89" t="s">
        <v>358</v>
      </c>
      <c r="J136" s="89" t="s">
        <v>307</v>
      </c>
      <c r="K136" s="89" t="s">
        <v>35</v>
      </c>
      <c r="L136" s="89" t="s">
        <v>359</v>
      </c>
      <c r="M136" s="89" t="s">
        <v>361</v>
      </c>
      <c r="N136" s="89" t="s">
        <v>362</v>
      </c>
      <c r="O136" s="89" t="s">
        <v>365</v>
      </c>
      <c r="P136" s="89" t="s">
        <v>283</v>
      </c>
      <c r="Q136" s="89" t="s">
        <v>268</v>
      </c>
      <c r="R136" s="89" t="s">
        <v>366</v>
      </c>
      <c r="S136" s="89" t="s">
        <v>368</v>
      </c>
      <c r="T136" s="89" t="s">
        <v>369</v>
      </c>
      <c r="U136" s="89" t="s">
        <v>372</v>
      </c>
      <c r="V136" s="89" t="s">
        <v>373</v>
      </c>
      <c r="W136" s="97" t="s">
        <v>116</v>
      </c>
      <c r="X136" s="98" t="s">
        <v>305</v>
      </c>
    </row>
    <row r="137" spans="1:24">
      <c r="A137" s="35" t="s">
        <v>340</v>
      </c>
      <c r="B137" s="52">
        <v>206</v>
      </c>
      <c r="C137" s="56">
        <v>8</v>
      </c>
      <c r="D137" s="56">
        <v>6</v>
      </c>
      <c r="E137" s="56">
        <v>11</v>
      </c>
      <c r="F137" s="56">
        <v>10</v>
      </c>
      <c r="G137" s="56">
        <v>4</v>
      </c>
      <c r="H137" s="56">
        <v>11</v>
      </c>
      <c r="I137" s="56">
        <v>11</v>
      </c>
      <c r="J137" s="56">
        <v>4</v>
      </c>
      <c r="K137" s="56">
        <v>7</v>
      </c>
      <c r="L137" s="56">
        <v>12</v>
      </c>
      <c r="M137" s="56">
        <v>9</v>
      </c>
      <c r="N137" s="56">
        <v>13</v>
      </c>
      <c r="O137" s="56">
        <v>19</v>
      </c>
      <c r="P137" s="56">
        <v>16</v>
      </c>
      <c r="Q137" s="56">
        <v>21</v>
      </c>
      <c r="R137" s="56">
        <v>12</v>
      </c>
      <c r="S137" s="56">
        <v>9</v>
      </c>
      <c r="T137" s="56">
        <v>12</v>
      </c>
      <c r="U137" s="56">
        <v>7</v>
      </c>
      <c r="V137" s="56">
        <v>4</v>
      </c>
      <c r="W137" s="56">
        <v>0</v>
      </c>
      <c r="X137" s="101" t="s">
        <v>340</v>
      </c>
    </row>
    <row r="138" spans="1:24" s="42" customFormat="1">
      <c r="A138" s="36" t="s">
        <v>224</v>
      </c>
      <c r="B138" s="51">
        <v>336</v>
      </c>
      <c r="C138" s="55">
        <v>8</v>
      </c>
      <c r="D138" s="55">
        <v>10</v>
      </c>
      <c r="E138" s="55">
        <v>15</v>
      </c>
      <c r="F138" s="55">
        <v>12</v>
      </c>
      <c r="G138" s="55">
        <v>21</v>
      </c>
      <c r="H138" s="55">
        <v>16</v>
      </c>
      <c r="I138" s="55">
        <v>19</v>
      </c>
      <c r="J138" s="55">
        <v>17</v>
      </c>
      <c r="K138" s="55">
        <v>7</v>
      </c>
      <c r="L138" s="55">
        <v>14</v>
      </c>
      <c r="M138" s="55">
        <v>23</v>
      </c>
      <c r="N138" s="55">
        <v>21</v>
      </c>
      <c r="O138" s="55">
        <v>38</v>
      </c>
      <c r="P138" s="55">
        <v>27</v>
      </c>
      <c r="Q138" s="55">
        <v>14</v>
      </c>
      <c r="R138" s="55">
        <v>26</v>
      </c>
      <c r="S138" s="55">
        <v>15</v>
      </c>
      <c r="T138" s="55">
        <v>24</v>
      </c>
      <c r="U138" s="55">
        <v>8</v>
      </c>
      <c r="V138" s="55">
        <v>1</v>
      </c>
      <c r="W138" s="55">
        <v>0</v>
      </c>
      <c r="X138" s="100" t="s">
        <v>224</v>
      </c>
    </row>
    <row r="139" spans="1:24">
      <c r="A139" s="35" t="s">
        <v>229</v>
      </c>
      <c r="B139" s="52">
        <v>325</v>
      </c>
      <c r="C139" s="56">
        <v>4</v>
      </c>
      <c r="D139" s="56">
        <v>19</v>
      </c>
      <c r="E139" s="56">
        <v>17</v>
      </c>
      <c r="F139" s="56">
        <v>15</v>
      </c>
      <c r="G139" s="56">
        <v>17</v>
      </c>
      <c r="H139" s="56">
        <v>11</v>
      </c>
      <c r="I139" s="56">
        <v>10</v>
      </c>
      <c r="J139" s="56">
        <v>12</v>
      </c>
      <c r="K139" s="56">
        <v>19</v>
      </c>
      <c r="L139" s="56">
        <v>17</v>
      </c>
      <c r="M139" s="56">
        <v>22</v>
      </c>
      <c r="N139" s="56">
        <v>12</v>
      </c>
      <c r="O139" s="56">
        <v>22</v>
      </c>
      <c r="P139" s="56">
        <v>32</v>
      </c>
      <c r="Q139" s="56">
        <v>23</v>
      </c>
      <c r="R139" s="56">
        <v>23</v>
      </c>
      <c r="S139" s="56">
        <v>13</v>
      </c>
      <c r="T139" s="56">
        <v>22</v>
      </c>
      <c r="U139" s="56">
        <v>9</v>
      </c>
      <c r="V139" s="56">
        <v>5</v>
      </c>
      <c r="W139" s="56">
        <v>1</v>
      </c>
      <c r="X139" s="101" t="s">
        <v>229</v>
      </c>
    </row>
    <row r="140" spans="1:24" s="42" customFormat="1">
      <c r="A140" s="36" t="s">
        <v>233</v>
      </c>
      <c r="B140" s="51">
        <v>97</v>
      </c>
      <c r="C140" s="55">
        <v>1</v>
      </c>
      <c r="D140" s="55">
        <v>4</v>
      </c>
      <c r="E140" s="55">
        <v>3</v>
      </c>
      <c r="F140" s="55">
        <v>3</v>
      </c>
      <c r="G140" s="55">
        <v>2</v>
      </c>
      <c r="H140" s="55">
        <v>5</v>
      </c>
      <c r="I140" s="55">
        <v>4</v>
      </c>
      <c r="J140" s="55">
        <v>8</v>
      </c>
      <c r="K140" s="55">
        <v>5</v>
      </c>
      <c r="L140" s="55">
        <v>2</v>
      </c>
      <c r="M140" s="55">
        <v>2</v>
      </c>
      <c r="N140" s="55">
        <v>14</v>
      </c>
      <c r="O140" s="55">
        <v>8</v>
      </c>
      <c r="P140" s="55">
        <v>8</v>
      </c>
      <c r="Q140" s="55">
        <v>2</v>
      </c>
      <c r="R140" s="55">
        <v>6</v>
      </c>
      <c r="S140" s="55">
        <v>5</v>
      </c>
      <c r="T140" s="55">
        <v>12</v>
      </c>
      <c r="U140" s="55">
        <v>3</v>
      </c>
      <c r="V140" s="55">
        <v>0</v>
      </c>
      <c r="W140" s="55">
        <v>0</v>
      </c>
      <c r="X140" s="100" t="s">
        <v>233</v>
      </c>
    </row>
    <row r="141" spans="1:24">
      <c r="A141" s="35" t="s">
        <v>240</v>
      </c>
      <c r="B141" s="52">
        <v>54</v>
      </c>
      <c r="C141" s="56">
        <v>1</v>
      </c>
      <c r="D141" s="56">
        <v>2</v>
      </c>
      <c r="E141" s="56">
        <v>1</v>
      </c>
      <c r="F141" s="56">
        <v>1</v>
      </c>
      <c r="G141" s="56">
        <v>1</v>
      </c>
      <c r="H141" s="56">
        <v>1</v>
      </c>
      <c r="I141" s="56">
        <v>3</v>
      </c>
      <c r="J141" s="56">
        <v>0</v>
      </c>
      <c r="K141" s="56">
        <v>3</v>
      </c>
      <c r="L141" s="56">
        <v>1</v>
      </c>
      <c r="M141" s="56">
        <v>2</v>
      </c>
      <c r="N141" s="56">
        <v>3</v>
      </c>
      <c r="O141" s="56">
        <v>4</v>
      </c>
      <c r="P141" s="56">
        <v>7</v>
      </c>
      <c r="Q141" s="56">
        <v>5</v>
      </c>
      <c r="R141" s="56">
        <v>5</v>
      </c>
      <c r="S141" s="56">
        <v>5</v>
      </c>
      <c r="T141" s="56">
        <v>4</v>
      </c>
      <c r="U141" s="56">
        <v>5</v>
      </c>
      <c r="V141" s="56">
        <v>0</v>
      </c>
      <c r="W141" s="56">
        <v>0</v>
      </c>
      <c r="X141" s="101" t="s">
        <v>240</v>
      </c>
    </row>
    <row r="142" spans="1:24" s="42" customFormat="1">
      <c r="A142" s="36" t="s">
        <v>208</v>
      </c>
      <c r="B142" s="51">
        <v>98</v>
      </c>
      <c r="C142" s="55">
        <v>2</v>
      </c>
      <c r="D142" s="55">
        <v>4</v>
      </c>
      <c r="E142" s="55">
        <v>5</v>
      </c>
      <c r="F142" s="55">
        <v>1</v>
      </c>
      <c r="G142" s="55">
        <v>4</v>
      </c>
      <c r="H142" s="55">
        <v>4</v>
      </c>
      <c r="I142" s="55">
        <v>4</v>
      </c>
      <c r="J142" s="55">
        <v>13</v>
      </c>
      <c r="K142" s="55">
        <v>2</v>
      </c>
      <c r="L142" s="55">
        <v>2</v>
      </c>
      <c r="M142" s="55">
        <v>6</v>
      </c>
      <c r="N142" s="55">
        <v>4</v>
      </c>
      <c r="O142" s="55">
        <v>11</v>
      </c>
      <c r="P142" s="55">
        <v>14</v>
      </c>
      <c r="Q142" s="55">
        <v>1</v>
      </c>
      <c r="R142" s="55">
        <v>6</v>
      </c>
      <c r="S142" s="55">
        <v>5</v>
      </c>
      <c r="T142" s="55">
        <v>6</v>
      </c>
      <c r="U142" s="55">
        <v>4</v>
      </c>
      <c r="V142" s="55">
        <v>0</v>
      </c>
      <c r="W142" s="55">
        <v>0</v>
      </c>
      <c r="X142" s="100" t="s">
        <v>208</v>
      </c>
    </row>
    <row r="143" spans="1:24">
      <c r="A143" s="35" t="s">
        <v>247</v>
      </c>
      <c r="B143" s="52">
        <v>43</v>
      </c>
      <c r="C143" s="56">
        <v>0</v>
      </c>
      <c r="D143" s="56">
        <v>0</v>
      </c>
      <c r="E143" s="56">
        <v>0</v>
      </c>
      <c r="F143" s="56">
        <v>1</v>
      </c>
      <c r="G143" s="56">
        <v>1</v>
      </c>
      <c r="H143" s="56">
        <v>2</v>
      </c>
      <c r="I143" s="56">
        <v>1</v>
      </c>
      <c r="J143" s="56">
        <v>1</v>
      </c>
      <c r="K143" s="56">
        <v>1</v>
      </c>
      <c r="L143" s="56">
        <v>0</v>
      </c>
      <c r="M143" s="56">
        <v>3</v>
      </c>
      <c r="N143" s="56">
        <v>4</v>
      </c>
      <c r="O143" s="56">
        <v>1</v>
      </c>
      <c r="P143" s="56">
        <v>5</v>
      </c>
      <c r="Q143" s="56">
        <v>0</v>
      </c>
      <c r="R143" s="56">
        <v>10</v>
      </c>
      <c r="S143" s="56">
        <v>7</v>
      </c>
      <c r="T143" s="56">
        <v>3</v>
      </c>
      <c r="U143" s="56">
        <v>1</v>
      </c>
      <c r="V143" s="56">
        <v>2</v>
      </c>
      <c r="W143" s="56">
        <v>0</v>
      </c>
      <c r="X143" s="101" t="s">
        <v>247</v>
      </c>
    </row>
    <row r="144" spans="1:24" s="42" customFormat="1">
      <c r="A144" s="36" t="s">
        <v>14</v>
      </c>
      <c r="B144" s="51">
        <v>277</v>
      </c>
      <c r="C144" s="55">
        <v>4</v>
      </c>
      <c r="D144" s="55">
        <v>8</v>
      </c>
      <c r="E144" s="55">
        <v>12</v>
      </c>
      <c r="F144" s="55">
        <v>9</v>
      </c>
      <c r="G144" s="55">
        <v>10</v>
      </c>
      <c r="H144" s="55">
        <v>4</v>
      </c>
      <c r="I144" s="55">
        <v>3</v>
      </c>
      <c r="J144" s="55">
        <v>14</v>
      </c>
      <c r="K144" s="55">
        <v>12</v>
      </c>
      <c r="L144" s="55">
        <v>18</v>
      </c>
      <c r="M144" s="55">
        <v>8</v>
      </c>
      <c r="N144" s="55">
        <v>13</v>
      </c>
      <c r="O144" s="55">
        <v>29</v>
      </c>
      <c r="P144" s="55">
        <v>43</v>
      </c>
      <c r="Q144" s="55">
        <v>22</v>
      </c>
      <c r="R144" s="55">
        <v>22</v>
      </c>
      <c r="S144" s="55">
        <v>15</v>
      </c>
      <c r="T144" s="55">
        <v>19</v>
      </c>
      <c r="U144" s="55">
        <v>7</v>
      </c>
      <c r="V144" s="55">
        <v>4</v>
      </c>
      <c r="W144" s="55">
        <v>1</v>
      </c>
      <c r="X144" s="100" t="s">
        <v>14</v>
      </c>
    </row>
    <row r="145" spans="1:25">
      <c r="A145" s="35" t="s">
        <v>150</v>
      </c>
      <c r="B145" s="52">
        <v>70</v>
      </c>
      <c r="C145" s="56">
        <v>2</v>
      </c>
      <c r="D145" s="56">
        <v>1</v>
      </c>
      <c r="E145" s="56">
        <v>0</v>
      </c>
      <c r="F145" s="56">
        <v>1</v>
      </c>
      <c r="G145" s="56">
        <v>4</v>
      </c>
      <c r="H145" s="56">
        <v>2</v>
      </c>
      <c r="I145" s="56">
        <v>5</v>
      </c>
      <c r="J145" s="56">
        <v>4</v>
      </c>
      <c r="K145" s="56">
        <v>1</v>
      </c>
      <c r="L145" s="56">
        <v>3</v>
      </c>
      <c r="M145" s="56">
        <v>3</v>
      </c>
      <c r="N145" s="56">
        <v>6</v>
      </c>
      <c r="O145" s="56">
        <v>7</v>
      </c>
      <c r="P145" s="56">
        <v>7</v>
      </c>
      <c r="Q145" s="56">
        <v>4</v>
      </c>
      <c r="R145" s="56">
        <v>4</v>
      </c>
      <c r="S145" s="56">
        <v>8</v>
      </c>
      <c r="T145" s="56">
        <v>6</v>
      </c>
      <c r="U145" s="56">
        <v>2</v>
      </c>
      <c r="V145" s="56">
        <v>0</v>
      </c>
      <c r="W145" s="56">
        <v>0</v>
      </c>
      <c r="X145" s="101" t="s">
        <v>150</v>
      </c>
    </row>
    <row r="146" spans="1:25" s="42" customFormat="1">
      <c r="A146" s="36" t="s">
        <v>263</v>
      </c>
      <c r="B146" s="51">
        <v>140</v>
      </c>
      <c r="C146" s="55">
        <v>3</v>
      </c>
      <c r="D146" s="55">
        <v>4</v>
      </c>
      <c r="E146" s="55">
        <v>5</v>
      </c>
      <c r="F146" s="55">
        <v>4</v>
      </c>
      <c r="G146" s="55">
        <v>5</v>
      </c>
      <c r="H146" s="55">
        <v>8</v>
      </c>
      <c r="I146" s="55">
        <v>4</v>
      </c>
      <c r="J146" s="55">
        <v>2</v>
      </c>
      <c r="K146" s="55">
        <v>6</v>
      </c>
      <c r="L146" s="55">
        <v>5</v>
      </c>
      <c r="M146" s="55">
        <v>10</v>
      </c>
      <c r="N146" s="55">
        <v>11</v>
      </c>
      <c r="O146" s="55">
        <v>12</v>
      </c>
      <c r="P146" s="55">
        <v>19</v>
      </c>
      <c r="Q146" s="55">
        <v>15</v>
      </c>
      <c r="R146" s="55">
        <v>4</v>
      </c>
      <c r="S146" s="55">
        <v>11</v>
      </c>
      <c r="T146" s="55">
        <v>5</v>
      </c>
      <c r="U146" s="55">
        <v>5</v>
      </c>
      <c r="V146" s="55">
        <v>2</v>
      </c>
      <c r="W146" s="55">
        <v>0</v>
      </c>
      <c r="X146" s="100" t="s">
        <v>263</v>
      </c>
    </row>
    <row r="147" spans="1:25">
      <c r="A147" s="35" t="s">
        <v>267</v>
      </c>
      <c r="B147" s="52">
        <v>165</v>
      </c>
      <c r="C147" s="56">
        <v>1</v>
      </c>
      <c r="D147" s="56">
        <v>6</v>
      </c>
      <c r="E147" s="56">
        <v>12</v>
      </c>
      <c r="F147" s="56">
        <v>7</v>
      </c>
      <c r="G147" s="56">
        <v>1</v>
      </c>
      <c r="H147" s="56">
        <v>4</v>
      </c>
      <c r="I147" s="56">
        <v>5</v>
      </c>
      <c r="J147" s="56">
        <v>5</v>
      </c>
      <c r="K147" s="56">
        <v>17</v>
      </c>
      <c r="L147" s="56">
        <v>3</v>
      </c>
      <c r="M147" s="56">
        <v>9</v>
      </c>
      <c r="N147" s="56">
        <v>10</v>
      </c>
      <c r="O147" s="56">
        <v>13</v>
      </c>
      <c r="P147" s="56">
        <v>21</v>
      </c>
      <c r="Q147" s="56">
        <v>12</v>
      </c>
      <c r="R147" s="56">
        <v>11</v>
      </c>
      <c r="S147" s="56">
        <v>15</v>
      </c>
      <c r="T147" s="56">
        <v>7</v>
      </c>
      <c r="U147" s="56">
        <v>4</v>
      </c>
      <c r="V147" s="56">
        <v>2</v>
      </c>
      <c r="W147" s="56">
        <v>0</v>
      </c>
      <c r="X147" s="101" t="s">
        <v>267</v>
      </c>
    </row>
    <row r="148" spans="1:25" s="42" customFormat="1">
      <c r="A148" s="36" t="s">
        <v>165</v>
      </c>
      <c r="B148" s="51">
        <v>125</v>
      </c>
      <c r="C148" s="55">
        <v>4</v>
      </c>
      <c r="D148" s="55">
        <v>7</v>
      </c>
      <c r="E148" s="55">
        <v>10</v>
      </c>
      <c r="F148" s="55">
        <v>3</v>
      </c>
      <c r="G148" s="55">
        <v>7</v>
      </c>
      <c r="H148" s="55">
        <v>1</v>
      </c>
      <c r="I148" s="55">
        <v>2</v>
      </c>
      <c r="J148" s="55">
        <v>11</v>
      </c>
      <c r="K148" s="55">
        <v>7</v>
      </c>
      <c r="L148" s="55">
        <v>8</v>
      </c>
      <c r="M148" s="55">
        <v>6</v>
      </c>
      <c r="N148" s="55">
        <v>7</v>
      </c>
      <c r="O148" s="55">
        <v>8</v>
      </c>
      <c r="P148" s="55">
        <v>16</v>
      </c>
      <c r="Q148" s="55">
        <v>2</v>
      </c>
      <c r="R148" s="55">
        <v>11</v>
      </c>
      <c r="S148" s="55">
        <v>5</v>
      </c>
      <c r="T148" s="55">
        <v>4</v>
      </c>
      <c r="U148" s="55">
        <v>6</v>
      </c>
      <c r="V148" s="55">
        <v>0</v>
      </c>
      <c r="W148" s="55">
        <v>0</v>
      </c>
      <c r="X148" s="100" t="s">
        <v>165</v>
      </c>
    </row>
    <row r="149" spans="1:25">
      <c r="A149" s="35" t="s">
        <v>210</v>
      </c>
      <c r="B149" s="52">
        <v>474</v>
      </c>
      <c r="C149" s="56">
        <v>8</v>
      </c>
      <c r="D149" s="56">
        <v>11</v>
      </c>
      <c r="E149" s="56">
        <v>25</v>
      </c>
      <c r="F149" s="56">
        <v>33</v>
      </c>
      <c r="G149" s="56">
        <v>20</v>
      </c>
      <c r="H149" s="56">
        <v>16</v>
      </c>
      <c r="I149" s="56">
        <v>19</v>
      </c>
      <c r="J149" s="56">
        <v>21</v>
      </c>
      <c r="K149" s="56">
        <v>26</v>
      </c>
      <c r="L149" s="56">
        <v>32</v>
      </c>
      <c r="M149" s="56">
        <v>28</v>
      </c>
      <c r="N149" s="56">
        <v>32</v>
      </c>
      <c r="O149" s="56">
        <v>38</v>
      </c>
      <c r="P149" s="56">
        <v>36</v>
      </c>
      <c r="Q149" s="56">
        <v>32</v>
      </c>
      <c r="R149" s="56">
        <v>34</v>
      </c>
      <c r="S149" s="56">
        <v>25</v>
      </c>
      <c r="T149" s="56">
        <v>20</v>
      </c>
      <c r="U149" s="56">
        <v>15</v>
      </c>
      <c r="V149" s="56">
        <v>3</v>
      </c>
      <c r="W149" s="56">
        <v>0</v>
      </c>
      <c r="X149" s="101" t="s">
        <v>210</v>
      </c>
    </row>
    <row r="150" spans="1:25" s="42" customFormat="1">
      <c r="A150" s="36" t="s">
        <v>43</v>
      </c>
      <c r="B150" s="51">
        <v>210</v>
      </c>
      <c r="C150" s="55">
        <v>7</v>
      </c>
      <c r="D150" s="55">
        <v>9</v>
      </c>
      <c r="E150" s="55">
        <v>5</v>
      </c>
      <c r="F150" s="55">
        <v>9</v>
      </c>
      <c r="G150" s="55">
        <v>3</v>
      </c>
      <c r="H150" s="55">
        <v>5</v>
      </c>
      <c r="I150" s="55">
        <v>11</v>
      </c>
      <c r="J150" s="55">
        <v>14</v>
      </c>
      <c r="K150" s="55">
        <v>11</v>
      </c>
      <c r="L150" s="55">
        <v>8</v>
      </c>
      <c r="M150" s="55">
        <v>7</v>
      </c>
      <c r="N150" s="55">
        <v>15</v>
      </c>
      <c r="O150" s="55">
        <v>18</v>
      </c>
      <c r="P150" s="55">
        <v>30</v>
      </c>
      <c r="Q150" s="55">
        <v>14</v>
      </c>
      <c r="R150" s="55">
        <v>6</v>
      </c>
      <c r="S150" s="55">
        <v>20</v>
      </c>
      <c r="T150" s="55">
        <v>8</v>
      </c>
      <c r="U150" s="55">
        <v>8</v>
      </c>
      <c r="V150" s="55">
        <v>2</v>
      </c>
      <c r="W150" s="55">
        <v>0</v>
      </c>
      <c r="X150" s="100" t="s">
        <v>43</v>
      </c>
    </row>
    <row r="151" spans="1:25">
      <c r="A151" s="35" t="s">
        <v>288</v>
      </c>
      <c r="B151" s="52">
        <v>142</v>
      </c>
      <c r="C151" s="56">
        <v>2</v>
      </c>
      <c r="D151" s="56">
        <v>11</v>
      </c>
      <c r="E151" s="56">
        <v>6</v>
      </c>
      <c r="F151" s="56">
        <v>2</v>
      </c>
      <c r="G151" s="56">
        <v>5</v>
      </c>
      <c r="H151" s="56">
        <v>6</v>
      </c>
      <c r="I151" s="56">
        <v>2</v>
      </c>
      <c r="J151" s="56">
        <v>9</v>
      </c>
      <c r="K151" s="56">
        <v>6</v>
      </c>
      <c r="L151" s="56">
        <v>5</v>
      </c>
      <c r="M151" s="56">
        <v>8</v>
      </c>
      <c r="N151" s="56">
        <v>8</v>
      </c>
      <c r="O151" s="56">
        <v>10</v>
      </c>
      <c r="P151" s="56">
        <v>12</v>
      </c>
      <c r="Q151" s="56">
        <v>12</v>
      </c>
      <c r="R151" s="56">
        <v>8</v>
      </c>
      <c r="S151" s="56">
        <v>10</v>
      </c>
      <c r="T151" s="56">
        <v>10</v>
      </c>
      <c r="U151" s="56">
        <v>6</v>
      </c>
      <c r="V151" s="56">
        <v>4</v>
      </c>
      <c r="W151" s="56">
        <v>0</v>
      </c>
      <c r="X151" s="101" t="s">
        <v>288</v>
      </c>
    </row>
    <row r="152" spans="1:25" s="42" customFormat="1">
      <c r="A152" s="36" t="s">
        <v>60</v>
      </c>
      <c r="B152" s="51">
        <v>689</v>
      </c>
      <c r="C152" s="55">
        <v>16</v>
      </c>
      <c r="D152" s="55">
        <v>18</v>
      </c>
      <c r="E152" s="55">
        <v>19</v>
      </c>
      <c r="F152" s="55">
        <v>26</v>
      </c>
      <c r="G152" s="55">
        <v>37</v>
      </c>
      <c r="H152" s="55">
        <v>29</v>
      </c>
      <c r="I152" s="55">
        <v>22</v>
      </c>
      <c r="J152" s="55">
        <v>32</v>
      </c>
      <c r="K152" s="55">
        <v>36</v>
      </c>
      <c r="L152" s="55">
        <v>32</v>
      </c>
      <c r="M152" s="55">
        <v>48</v>
      </c>
      <c r="N152" s="55">
        <v>54</v>
      </c>
      <c r="O152" s="55">
        <v>66</v>
      </c>
      <c r="P152" s="55">
        <v>56</v>
      </c>
      <c r="Q152" s="55">
        <v>44</v>
      </c>
      <c r="R152" s="55">
        <v>45</v>
      </c>
      <c r="S152" s="55">
        <v>46</v>
      </c>
      <c r="T152" s="55">
        <v>40</v>
      </c>
      <c r="U152" s="55">
        <v>16</v>
      </c>
      <c r="V152" s="55">
        <v>6</v>
      </c>
      <c r="W152" s="55">
        <v>1</v>
      </c>
      <c r="X152" s="100" t="s">
        <v>60</v>
      </c>
    </row>
    <row r="153" spans="1:25">
      <c r="A153" s="35" t="s">
        <v>193</v>
      </c>
      <c r="B153" s="52">
        <v>391</v>
      </c>
      <c r="C153" s="56">
        <v>12</v>
      </c>
      <c r="D153" s="56">
        <v>10</v>
      </c>
      <c r="E153" s="56">
        <v>13</v>
      </c>
      <c r="F153" s="56">
        <v>14</v>
      </c>
      <c r="G153" s="56">
        <v>15</v>
      </c>
      <c r="H153" s="56">
        <v>10</v>
      </c>
      <c r="I153" s="56">
        <v>20</v>
      </c>
      <c r="J153" s="56">
        <v>24</v>
      </c>
      <c r="K153" s="56">
        <v>14</v>
      </c>
      <c r="L153" s="56">
        <v>19</v>
      </c>
      <c r="M153" s="56">
        <v>20</v>
      </c>
      <c r="N153" s="56">
        <v>27</v>
      </c>
      <c r="O153" s="56">
        <v>32</v>
      </c>
      <c r="P153" s="56">
        <v>53</v>
      </c>
      <c r="Q153" s="56">
        <v>26</v>
      </c>
      <c r="R153" s="56">
        <v>23</v>
      </c>
      <c r="S153" s="56">
        <v>25</v>
      </c>
      <c r="T153" s="56">
        <v>19</v>
      </c>
      <c r="U153" s="56">
        <v>12</v>
      </c>
      <c r="V153" s="56">
        <v>3</v>
      </c>
      <c r="W153" s="56">
        <v>0</v>
      </c>
      <c r="X153" s="101" t="s">
        <v>193</v>
      </c>
    </row>
    <row r="154" spans="1:25" s="42" customFormat="1">
      <c r="A154" s="36" t="s">
        <v>299</v>
      </c>
      <c r="B154" s="51">
        <v>88</v>
      </c>
      <c r="C154" s="55">
        <v>1</v>
      </c>
      <c r="D154" s="55">
        <v>1</v>
      </c>
      <c r="E154" s="55">
        <v>5</v>
      </c>
      <c r="F154" s="55">
        <v>4</v>
      </c>
      <c r="G154" s="55">
        <v>5</v>
      </c>
      <c r="H154" s="55">
        <v>6</v>
      </c>
      <c r="I154" s="55">
        <v>3</v>
      </c>
      <c r="J154" s="55">
        <v>4</v>
      </c>
      <c r="K154" s="55">
        <v>2</v>
      </c>
      <c r="L154" s="55">
        <v>2</v>
      </c>
      <c r="M154" s="55">
        <v>6</v>
      </c>
      <c r="N154" s="55">
        <v>6</v>
      </c>
      <c r="O154" s="55">
        <v>12</v>
      </c>
      <c r="P154" s="55">
        <v>7</v>
      </c>
      <c r="Q154" s="55">
        <v>3</v>
      </c>
      <c r="R154" s="55">
        <v>4</v>
      </c>
      <c r="S154" s="55">
        <v>13</v>
      </c>
      <c r="T154" s="55">
        <v>3</v>
      </c>
      <c r="U154" s="55">
        <v>1</v>
      </c>
      <c r="V154" s="55">
        <v>0</v>
      </c>
      <c r="W154" s="55">
        <v>0</v>
      </c>
      <c r="X154" s="100" t="s">
        <v>299</v>
      </c>
    </row>
    <row r="155" spans="1:25" s="2" customFormat="1">
      <c r="A155" s="84" t="s">
        <v>222</v>
      </c>
      <c r="B155" s="78">
        <v>4372</v>
      </c>
      <c r="C155" s="78">
        <v>92</v>
      </c>
      <c r="D155" s="78">
        <v>144</v>
      </c>
      <c r="E155" s="78">
        <v>179</v>
      </c>
      <c r="F155" s="78">
        <v>168</v>
      </c>
      <c r="G155" s="78">
        <v>175</v>
      </c>
      <c r="H155" s="78">
        <v>156</v>
      </c>
      <c r="I155" s="78">
        <v>165</v>
      </c>
      <c r="J155" s="78">
        <v>209</v>
      </c>
      <c r="K155" s="78">
        <v>199</v>
      </c>
      <c r="L155" s="78">
        <v>205</v>
      </c>
      <c r="M155" s="78">
        <v>238</v>
      </c>
      <c r="N155" s="78">
        <v>293</v>
      </c>
      <c r="O155" s="78">
        <v>385</v>
      </c>
      <c r="P155" s="78">
        <v>453</v>
      </c>
      <c r="Q155" s="78">
        <v>279</v>
      </c>
      <c r="R155" s="78">
        <v>293</v>
      </c>
      <c r="S155" s="78">
        <v>288</v>
      </c>
      <c r="T155" s="78">
        <v>261</v>
      </c>
      <c r="U155" s="78">
        <v>142</v>
      </c>
      <c r="V155" s="78">
        <v>43</v>
      </c>
      <c r="W155" s="78">
        <v>5</v>
      </c>
      <c r="X155" s="99" t="s">
        <v>222</v>
      </c>
      <c r="Y155" s="104"/>
    </row>
    <row r="156" spans="1:25" s="42" customFormat="1">
      <c r="A156" s="36" t="s">
        <v>38</v>
      </c>
      <c r="B156" s="51">
        <v>536</v>
      </c>
      <c r="C156" s="55">
        <v>13</v>
      </c>
      <c r="D156" s="55">
        <v>15</v>
      </c>
      <c r="E156" s="55">
        <v>21</v>
      </c>
      <c r="F156" s="55">
        <v>21</v>
      </c>
      <c r="G156" s="55">
        <v>22</v>
      </c>
      <c r="H156" s="55">
        <v>16</v>
      </c>
      <c r="I156" s="55">
        <v>19</v>
      </c>
      <c r="J156" s="55">
        <v>17</v>
      </c>
      <c r="K156" s="55">
        <v>22</v>
      </c>
      <c r="L156" s="55">
        <v>21</v>
      </c>
      <c r="M156" s="55">
        <v>32</v>
      </c>
      <c r="N156" s="55">
        <v>38</v>
      </c>
      <c r="O156" s="55">
        <v>38</v>
      </c>
      <c r="P156" s="55">
        <v>58</v>
      </c>
      <c r="Q156" s="55">
        <v>49</v>
      </c>
      <c r="R156" s="55">
        <v>38</v>
      </c>
      <c r="S156" s="55">
        <v>45</v>
      </c>
      <c r="T156" s="55">
        <v>24</v>
      </c>
      <c r="U156" s="55">
        <v>18</v>
      </c>
      <c r="V156" s="55">
        <v>8</v>
      </c>
      <c r="W156" s="55">
        <v>1</v>
      </c>
      <c r="X156" s="100" t="s">
        <v>38</v>
      </c>
      <c r="Y156" s="55"/>
    </row>
    <row r="157" spans="1:25" s="2" customFormat="1">
      <c r="A157" s="84" t="s">
        <v>23</v>
      </c>
      <c r="B157" s="78">
        <v>536</v>
      </c>
      <c r="C157" s="78">
        <v>13</v>
      </c>
      <c r="D157" s="78">
        <v>15</v>
      </c>
      <c r="E157" s="78">
        <v>21</v>
      </c>
      <c r="F157" s="78">
        <v>21</v>
      </c>
      <c r="G157" s="78">
        <v>22</v>
      </c>
      <c r="H157" s="78">
        <v>16</v>
      </c>
      <c r="I157" s="78">
        <v>19</v>
      </c>
      <c r="J157" s="78">
        <v>17</v>
      </c>
      <c r="K157" s="78">
        <v>22</v>
      </c>
      <c r="L157" s="78">
        <v>21</v>
      </c>
      <c r="M157" s="78">
        <v>32</v>
      </c>
      <c r="N157" s="78">
        <v>38</v>
      </c>
      <c r="O157" s="78">
        <v>38</v>
      </c>
      <c r="P157" s="78">
        <v>58</v>
      </c>
      <c r="Q157" s="78">
        <v>49</v>
      </c>
      <c r="R157" s="78">
        <v>38</v>
      </c>
      <c r="S157" s="78">
        <v>45</v>
      </c>
      <c r="T157" s="78">
        <v>24</v>
      </c>
      <c r="U157" s="78">
        <v>18</v>
      </c>
      <c r="V157" s="78">
        <v>8</v>
      </c>
      <c r="W157" s="78">
        <v>1</v>
      </c>
      <c r="X157" s="99" t="s">
        <v>23</v>
      </c>
    </row>
    <row r="158" spans="1:25" s="42" customFormat="1">
      <c r="A158" s="36" t="s">
        <v>63</v>
      </c>
      <c r="B158" s="51">
        <v>771</v>
      </c>
      <c r="C158" s="55">
        <v>33</v>
      </c>
      <c r="D158" s="55">
        <v>29</v>
      </c>
      <c r="E158" s="55">
        <v>26</v>
      </c>
      <c r="F158" s="55">
        <v>41</v>
      </c>
      <c r="G158" s="55">
        <v>23</v>
      </c>
      <c r="H158" s="55">
        <v>43</v>
      </c>
      <c r="I158" s="55">
        <v>27</v>
      </c>
      <c r="J158" s="55">
        <v>30</v>
      </c>
      <c r="K158" s="55">
        <v>50</v>
      </c>
      <c r="L158" s="55">
        <v>39</v>
      </c>
      <c r="M158" s="55">
        <v>38</v>
      </c>
      <c r="N158" s="55">
        <v>56</v>
      </c>
      <c r="O158" s="55">
        <v>44</v>
      </c>
      <c r="P158" s="55">
        <v>78</v>
      </c>
      <c r="Q158" s="55">
        <v>53</v>
      </c>
      <c r="R158" s="55">
        <v>53</v>
      </c>
      <c r="S158" s="55">
        <v>39</v>
      </c>
      <c r="T158" s="55">
        <v>41</v>
      </c>
      <c r="U158" s="55">
        <v>23</v>
      </c>
      <c r="V158" s="55">
        <v>4</v>
      </c>
      <c r="W158" s="42">
        <v>1</v>
      </c>
      <c r="X158" s="100" t="s">
        <v>63</v>
      </c>
    </row>
    <row r="159" spans="1:25">
      <c r="A159" s="35" t="s">
        <v>64</v>
      </c>
      <c r="B159" s="52">
        <v>105</v>
      </c>
      <c r="C159" s="56">
        <v>6</v>
      </c>
      <c r="D159" s="56">
        <v>3</v>
      </c>
      <c r="E159" s="56">
        <v>4</v>
      </c>
      <c r="F159" s="56">
        <v>6</v>
      </c>
      <c r="G159" s="56">
        <v>2</v>
      </c>
      <c r="H159" s="56">
        <v>5</v>
      </c>
      <c r="I159" s="56">
        <v>5</v>
      </c>
      <c r="J159" s="56">
        <v>4</v>
      </c>
      <c r="K159" s="56">
        <v>5</v>
      </c>
      <c r="L159" s="56">
        <v>4</v>
      </c>
      <c r="M159" s="56">
        <v>4</v>
      </c>
      <c r="N159" s="56">
        <v>8</v>
      </c>
      <c r="O159" s="56">
        <v>12</v>
      </c>
      <c r="P159" s="56">
        <v>10</v>
      </c>
      <c r="Q159" s="56">
        <v>8</v>
      </c>
      <c r="R159" s="56">
        <v>5</v>
      </c>
      <c r="S159" s="56">
        <v>5</v>
      </c>
      <c r="T159" s="56">
        <v>4</v>
      </c>
      <c r="U159" s="56">
        <v>4</v>
      </c>
      <c r="V159" s="56">
        <v>1</v>
      </c>
      <c r="W159" s="56">
        <v>0</v>
      </c>
      <c r="X159" s="101" t="s">
        <v>64</v>
      </c>
    </row>
    <row r="160" spans="1:25" s="42" customFormat="1">
      <c r="A160" s="36" t="s">
        <v>82</v>
      </c>
      <c r="B160" s="51">
        <v>563</v>
      </c>
      <c r="C160" s="55">
        <v>8</v>
      </c>
      <c r="D160" s="55">
        <v>28</v>
      </c>
      <c r="E160" s="55">
        <v>37</v>
      </c>
      <c r="F160" s="55">
        <v>45</v>
      </c>
      <c r="G160" s="55">
        <v>43</v>
      </c>
      <c r="H160" s="55">
        <v>13</v>
      </c>
      <c r="I160" s="55">
        <v>13</v>
      </c>
      <c r="J160" s="55">
        <v>27</v>
      </c>
      <c r="K160" s="55">
        <v>45</v>
      </c>
      <c r="L160" s="55">
        <v>45</v>
      </c>
      <c r="M160" s="55">
        <v>34</v>
      </c>
      <c r="N160" s="55">
        <v>42</v>
      </c>
      <c r="O160" s="55">
        <v>40</v>
      </c>
      <c r="P160" s="55">
        <v>44</v>
      </c>
      <c r="Q160" s="55">
        <v>21</v>
      </c>
      <c r="R160" s="55">
        <v>22</v>
      </c>
      <c r="S160" s="55">
        <v>22</v>
      </c>
      <c r="T160" s="55">
        <v>19</v>
      </c>
      <c r="U160" s="55">
        <v>12</v>
      </c>
      <c r="V160" s="55">
        <v>3</v>
      </c>
      <c r="W160" s="55">
        <v>0</v>
      </c>
      <c r="X160" s="100" t="s">
        <v>82</v>
      </c>
    </row>
    <row r="161" spans="1:25">
      <c r="A161" s="35" t="s">
        <v>92</v>
      </c>
      <c r="B161" s="52">
        <v>294</v>
      </c>
      <c r="C161" s="56">
        <v>4</v>
      </c>
      <c r="D161" s="56">
        <v>3</v>
      </c>
      <c r="E161" s="56">
        <v>8</v>
      </c>
      <c r="F161" s="56">
        <v>17</v>
      </c>
      <c r="G161" s="56">
        <v>12</v>
      </c>
      <c r="H161" s="56">
        <v>21</v>
      </c>
      <c r="I161" s="56">
        <v>11</v>
      </c>
      <c r="J161" s="56">
        <v>11</v>
      </c>
      <c r="K161" s="56">
        <v>18</v>
      </c>
      <c r="L161" s="56">
        <v>14</v>
      </c>
      <c r="M161" s="56">
        <v>13</v>
      </c>
      <c r="N161" s="56">
        <v>22</v>
      </c>
      <c r="O161" s="56">
        <v>24</v>
      </c>
      <c r="P161" s="56">
        <v>32</v>
      </c>
      <c r="Q161" s="56">
        <v>32</v>
      </c>
      <c r="R161" s="56">
        <v>18</v>
      </c>
      <c r="S161" s="56">
        <v>12</v>
      </c>
      <c r="T161" s="56">
        <v>10</v>
      </c>
      <c r="U161" s="56">
        <v>8</v>
      </c>
      <c r="V161" s="56">
        <v>3</v>
      </c>
      <c r="W161" s="56">
        <v>1</v>
      </c>
      <c r="X161" s="101" t="s">
        <v>92</v>
      </c>
      <c r="Y161" s="4"/>
    </row>
    <row r="162" spans="1:25" s="42" customFormat="1">
      <c r="A162" s="36" t="s">
        <v>98</v>
      </c>
      <c r="B162" s="51">
        <v>503</v>
      </c>
      <c r="C162" s="55">
        <v>8</v>
      </c>
      <c r="D162" s="55">
        <v>11</v>
      </c>
      <c r="E162" s="55">
        <v>20</v>
      </c>
      <c r="F162" s="55">
        <v>21</v>
      </c>
      <c r="G162" s="55">
        <v>26</v>
      </c>
      <c r="H162" s="55">
        <v>25</v>
      </c>
      <c r="I162" s="55">
        <v>12</v>
      </c>
      <c r="J162" s="55">
        <v>25</v>
      </c>
      <c r="K162" s="55">
        <v>35</v>
      </c>
      <c r="L162" s="55">
        <v>18</v>
      </c>
      <c r="M162" s="55">
        <v>26</v>
      </c>
      <c r="N162" s="55">
        <v>31</v>
      </c>
      <c r="O162" s="55">
        <v>31</v>
      </c>
      <c r="P162" s="55">
        <v>61</v>
      </c>
      <c r="Q162" s="55">
        <v>25</v>
      </c>
      <c r="R162" s="55">
        <v>37</v>
      </c>
      <c r="S162" s="55">
        <v>44</v>
      </c>
      <c r="T162" s="55">
        <v>27</v>
      </c>
      <c r="U162" s="55">
        <v>17</v>
      </c>
      <c r="V162" s="55">
        <v>3</v>
      </c>
      <c r="W162" s="55">
        <v>0</v>
      </c>
      <c r="X162" s="100" t="s">
        <v>98</v>
      </c>
    </row>
    <row r="163" spans="1:25">
      <c r="A163" s="35" t="s">
        <v>18</v>
      </c>
      <c r="B163" s="52">
        <v>389</v>
      </c>
      <c r="C163" s="56">
        <v>14</v>
      </c>
      <c r="D163" s="56">
        <v>10</v>
      </c>
      <c r="E163" s="56">
        <v>14</v>
      </c>
      <c r="F163" s="56">
        <v>14</v>
      </c>
      <c r="G163" s="56">
        <v>18</v>
      </c>
      <c r="H163" s="56">
        <v>22</v>
      </c>
      <c r="I163" s="56">
        <v>16</v>
      </c>
      <c r="J163" s="56">
        <v>14</v>
      </c>
      <c r="K163" s="56">
        <v>16</v>
      </c>
      <c r="L163" s="56">
        <v>29</v>
      </c>
      <c r="M163" s="56">
        <v>25</v>
      </c>
      <c r="N163" s="56">
        <v>23</v>
      </c>
      <c r="O163" s="56">
        <v>25</v>
      </c>
      <c r="P163" s="56">
        <v>32</v>
      </c>
      <c r="Q163" s="56">
        <v>24</v>
      </c>
      <c r="R163" s="56">
        <v>37</v>
      </c>
      <c r="S163" s="56">
        <v>21</v>
      </c>
      <c r="T163" s="56">
        <v>22</v>
      </c>
      <c r="U163" s="56">
        <v>11</v>
      </c>
      <c r="V163" s="56">
        <v>1</v>
      </c>
      <c r="W163" s="56">
        <v>1</v>
      </c>
      <c r="X163" s="101" t="s">
        <v>18</v>
      </c>
    </row>
    <row r="164" spans="1:25" s="42" customFormat="1">
      <c r="A164" s="36" t="s">
        <v>77</v>
      </c>
      <c r="B164" s="51">
        <v>452</v>
      </c>
      <c r="C164" s="55">
        <v>14</v>
      </c>
      <c r="D164" s="55">
        <v>17</v>
      </c>
      <c r="E164" s="55">
        <v>22</v>
      </c>
      <c r="F164" s="55">
        <v>17</v>
      </c>
      <c r="G164" s="55">
        <v>19</v>
      </c>
      <c r="H164" s="55">
        <v>13</v>
      </c>
      <c r="I164" s="55">
        <v>20</v>
      </c>
      <c r="J164" s="55">
        <v>23</v>
      </c>
      <c r="K164" s="55">
        <v>23</v>
      </c>
      <c r="L164" s="55">
        <v>25</v>
      </c>
      <c r="M164" s="55">
        <v>31</v>
      </c>
      <c r="N164" s="55">
        <v>22</v>
      </c>
      <c r="O164" s="55">
        <v>38</v>
      </c>
      <c r="P164" s="55">
        <v>37</v>
      </c>
      <c r="Q164" s="55">
        <v>29</v>
      </c>
      <c r="R164" s="55">
        <v>34</v>
      </c>
      <c r="S164" s="55">
        <v>38</v>
      </c>
      <c r="T164" s="55">
        <v>22</v>
      </c>
      <c r="U164" s="55">
        <v>6</v>
      </c>
      <c r="V164" s="55">
        <v>2</v>
      </c>
      <c r="W164" s="55">
        <v>0</v>
      </c>
      <c r="X164" s="100" t="s">
        <v>77</v>
      </c>
    </row>
    <row r="165" spans="1:25">
      <c r="A165" s="35" t="s">
        <v>17</v>
      </c>
      <c r="B165" s="52">
        <v>118</v>
      </c>
      <c r="C165" s="56">
        <v>6</v>
      </c>
      <c r="D165" s="56">
        <v>6</v>
      </c>
      <c r="E165" s="56">
        <v>1</v>
      </c>
      <c r="F165" s="56">
        <v>2</v>
      </c>
      <c r="G165" s="56">
        <v>3</v>
      </c>
      <c r="H165" s="56">
        <v>4</v>
      </c>
      <c r="I165" s="56">
        <v>4</v>
      </c>
      <c r="J165" s="56">
        <v>7</v>
      </c>
      <c r="K165" s="56">
        <v>3</v>
      </c>
      <c r="L165" s="56">
        <v>6</v>
      </c>
      <c r="M165" s="56">
        <v>6</v>
      </c>
      <c r="N165" s="56">
        <v>7</v>
      </c>
      <c r="O165" s="56">
        <v>12</v>
      </c>
      <c r="P165" s="56">
        <v>18</v>
      </c>
      <c r="Q165" s="56">
        <v>4</v>
      </c>
      <c r="R165" s="56">
        <v>5</v>
      </c>
      <c r="S165" s="56">
        <v>12</v>
      </c>
      <c r="T165" s="56">
        <v>7</v>
      </c>
      <c r="U165" s="56">
        <v>4</v>
      </c>
      <c r="V165" s="56">
        <v>1</v>
      </c>
      <c r="W165" s="56">
        <v>0</v>
      </c>
      <c r="X165" s="101" t="s">
        <v>17</v>
      </c>
    </row>
    <row r="166" spans="1:25" s="42" customFormat="1">
      <c r="A166" s="36" t="s">
        <v>113</v>
      </c>
      <c r="B166" s="51">
        <v>564</v>
      </c>
      <c r="C166" s="55">
        <v>19</v>
      </c>
      <c r="D166" s="55">
        <v>19</v>
      </c>
      <c r="E166" s="55">
        <v>27</v>
      </c>
      <c r="F166" s="55">
        <v>26</v>
      </c>
      <c r="G166" s="55">
        <v>20</v>
      </c>
      <c r="H166" s="55">
        <v>16</v>
      </c>
      <c r="I166" s="55">
        <v>24</v>
      </c>
      <c r="J166" s="55">
        <v>39</v>
      </c>
      <c r="K166" s="55">
        <v>24</v>
      </c>
      <c r="L166" s="55">
        <v>28</v>
      </c>
      <c r="M166" s="55">
        <v>24</v>
      </c>
      <c r="N166" s="55">
        <v>36</v>
      </c>
      <c r="O166" s="55">
        <v>54</v>
      </c>
      <c r="P166" s="55">
        <v>64</v>
      </c>
      <c r="Q166" s="55">
        <v>37</v>
      </c>
      <c r="R166" s="55">
        <v>29</v>
      </c>
      <c r="S166" s="55">
        <v>33</v>
      </c>
      <c r="T166" s="55">
        <v>30</v>
      </c>
      <c r="U166" s="55">
        <v>13</v>
      </c>
      <c r="V166" s="55">
        <v>2</v>
      </c>
      <c r="W166" s="55">
        <v>0</v>
      </c>
      <c r="X166" s="100" t="s">
        <v>113</v>
      </c>
    </row>
    <row r="167" spans="1:25">
      <c r="A167" s="35" t="s">
        <v>119</v>
      </c>
      <c r="B167" s="52">
        <v>74</v>
      </c>
      <c r="C167" s="56">
        <v>3</v>
      </c>
      <c r="D167" s="56">
        <v>2</v>
      </c>
      <c r="E167" s="56">
        <v>3</v>
      </c>
      <c r="F167" s="56">
        <v>5</v>
      </c>
      <c r="G167" s="56">
        <v>0</v>
      </c>
      <c r="H167" s="56">
        <v>1</v>
      </c>
      <c r="I167" s="56">
        <v>5</v>
      </c>
      <c r="J167" s="56">
        <v>4</v>
      </c>
      <c r="K167" s="56">
        <v>1</v>
      </c>
      <c r="L167" s="56">
        <v>4</v>
      </c>
      <c r="M167" s="56">
        <v>3</v>
      </c>
      <c r="N167" s="56">
        <v>0</v>
      </c>
      <c r="O167" s="56">
        <v>7</v>
      </c>
      <c r="P167" s="56">
        <v>6</v>
      </c>
      <c r="Q167" s="56">
        <v>6</v>
      </c>
      <c r="R167" s="56">
        <v>7</v>
      </c>
      <c r="S167" s="56">
        <v>5</v>
      </c>
      <c r="T167" s="56">
        <v>6</v>
      </c>
      <c r="U167" s="56">
        <v>4</v>
      </c>
      <c r="V167" s="56">
        <v>2</v>
      </c>
      <c r="W167" s="56">
        <v>0</v>
      </c>
      <c r="X167" s="101" t="s">
        <v>119</v>
      </c>
    </row>
    <row r="168" spans="1:25" s="42" customFormat="1">
      <c r="A168" s="36" t="s">
        <v>76</v>
      </c>
      <c r="B168" s="51">
        <v>431</v>
      </c>
      <c r="C168" s="55">
        <v>18</v>
      </c>
      <c r="D168" s="55">
        <v>21</v>
      </c>
      <c r="E168" s="55">
        <v>22</v>
      </c>
      <c r="F168" s="55">
        <v>34</v>
      </c>
      <c r="G168" s="55">
        <v>24</v>
      </c>
      <c r="H168" s="55">
        <v>5</v>
      </c>
      <c r="I168" s="55">
        <v>18</v>
      </c>
      <c r="J168" s="55">
        <v>25</v>
      </c>
      <c r="K168" s="55">
        <v>37</v>
      </c>
      <c r="L168" s="55">
        <v>24</v>
      </c>
      <c r="M168" s="55">
        <v>21</v>
      </c>
      <c r="N168" s="55">
        <v>26</v>
      </c>
      <c r="O168" s="55">
        <v>22</v>
      </c>
      <c r="P168" s="55">
        <v>44</v>
      </c>
      <c r="Q168" s="55">
        <v>27</v>
      </c>
      <c r="R168" s="55">
        <v>20</v>
      </c>
      <c r="S168" s="55">
        <v>17</v>
      </c>
      <c r="T168" s="55">
        <v>18</v>
      </c>
      <c r="U168" s="55">
        <v>7</v>
      </c>
      <c r="V168" s="55">
        <v>1</v>
      </c>
      <c r="W168" s="55">
        <v>0</v>
      </c>
      <c r="X168" s="100" t="s">
        <v>76</v>
      </c>
    </row>
    <row r="169" spans="1:25">
      <c r="A169" s="35" t="s">
        <v>132</v>
      </c>
      <c r="B169" s="52">
        <v>285</v>
      </c>
      <c r="C169" s="56">
        <v>20</v>
      </c>
      <c r="D169" s="56">
        <v>19</v>
      </c>
      <c r="E169" s="56">
        <v>18</v>
      </c>
      <c r="F169" s="56">
        <v>9</v>
      </c>
      <c r="G169" s="56">
        <v>12</v>
      </c>
      <c r="H169" s="56">
        <v>11</v>
      </c>
      <c r="I169" s="56">
        <v>16</v>
      </c>
      <c r="J169" s="56">
        <v>13</v>
      </c>
      <c r="K169" s="56">
        <v>29</v>
      </c>
      <c r="L169" s="56">
        <v>24</v>
      </c>
      <c r="M169" s="56">
        <v>10</v>
      </c>
      <c r="N169" s="56">
        <v>15</v>
      </c>
      <c r="O169" s="56">
        <v>14</v>
      </c>
      <c r="P169" s="56">
        <v>18</v>
      </c>
      <c r="Q169" s="56">
        <v>17</v>
      </c>
      <c r="R169" s="56">
        <v>19</v>
      </c>
      <c r="S169" s="56">
        <v>10</v>
      </c>
      <c r="T169" s="56">
        <v>3</v>
      </c>
      <c r="U169" s="56">
        <v>6</v>
      </c>
      <c r="V169" s="56">
        <v>2</v>
      </c>
      <c r="W169" s="56">
        <v>0</v>
      </c>
      <c r="X169" s="101" t="s">
        <v>132</v>
      </c>
    </row>
    <row r="170" spans="1:25" s="42" customFormat="1">
      <c r="A170" s="36" t="s">
        <v>138</v>
      </c>
      <c r="B170" s="51">
        <v>381</v>
      </c>
      <c r="C170" s="55">
        <v>15</v>
      </c>
      <c r="D170" s="55">
        <v>16</v>
      </c>
      <c r="E170" s="55">
        <v>19</v>
      </c>
      <c r="F170" s="55">
        <v>18</v>
      </c>
      <c r="G170" s="55">
        <v>16</v>
      </c>
      <c r="H170" s="55">
        <v>16</v>
      </c>
      <c r="I170" s="55">
        <v>25</v>
      </c>
      <c r="J170" s="55">
        <v>16</v>
      </c>
      <c r="K170" s="55">
        <v>22</v>
      </c>
      <c r="L170" s="55">
        <v>29</v>
      </c>
      <c r="M170" s="55">
        <v>33</v>
      </c>
      <c r="N170" s="55">
        <v>27</v>
      </c>
      <c r="O170" s="55">
        <v>28</v>
      </c>
      <c r="P170" s="55">
        <v>40</v>
      </c>
      <c r="Q170" s="55">
        <v>23</v>
      </c>
      <c r="R170" s="55">
        <v>15</v>
      </c>
      <c r="S170" s="55">
        <v>16</v>
      </c>
      <c r="T170" s="55">
        <v>4</v>
      </c>
      <c r="U170" s="55">
        <v>3</v>
      </c>
      <c r="V170" s="55">
        <v>0</v>
      </c>
      <c r="W170" s="55">
        <v>0</v>
      </c>
      <c r="X170" s="100" t="s">
        <v>138</v>
      </c>
    </row>
    <row r="171" spans="1:25">
      <c r="A171" s="35" t="s">
        <v>147</v>
      </c>
      <c r="B171" s="52">
        <v>194</v>
      </c>
      <c r="C171" s="56">
        <v>9</v>
      </c>
      <c r="D171" s="56">
        <v>10</v>
      </c>
      <c r="E171" s="56">
        <v>9</v>
      </c>
      <c r="F171" s="56">
        <v>9</v>
      </c>
      <c r="G171" s="56">
        <v>8</v>
      </c>
      <c r="H171" s="56">
        <v>10</v>
      </c>
      <c r="I171" s="56">
        <v>4</v>
      </c>
      <c r="J171" s="56">
        <v>14</v>
      </c>
      <c r="K171" s="56">
        <v>13</v>
      </c>
      <c r="L171" s="56">
        <v>9</v>
      </c>
      <c r="M171" s="56">
        <v>10</v>
      </c>
      <c r="N171" s="56">
        <v>14</v>
      </c>
      <c r="O171" s="56">
        <v>12</v>
      </c>
      <c r="P171" s="56">
        <v>20</v>
      </c>
      <c r="Q171" s="56">
        <v>12</v>
      </c>
      <c r="R171" s="56">
        <v>11</v>
      </c>
      <c r="S171" s="56">
        <v>10</v>
      </c>
      <c r="T171" s="56">
        <v>8</v>
      </c>
      <c r="U171" s="56">
        <v>1</v>
      </c>
      <c r="V171" s="56">
        <v>1</v>
      </c>
      <c r="W171" s="56">
        <v>0</v>
      </c>
      <c r="X171" s="101" t="s">
        <v>147</v>
      </c>
    </row>
    <row r="172" spans="1:25" s="42" customFormat="1">
      <c r="A172" s="36" t="s">
        <v>153</v>
      </c>
      <c r="B172" s="51">
        <v>158</v>
      </c>
      <c r="C172" s="55">
        <v>3</v>
      </c>
      <c r="D172" s="55">
        <v>3</v>
      </c>
      <c r="E172" s="55">
        <v>5</v>
      </c>
      <c r="F172" s="55">
        <v>8</v>
      </c>
      <c r="G172" s="55">
        <v>8</v>
      </c>
      <c r="H172" s="55">
        <v>15</v>
      </c>
      <c r="I172" s="55">
        <v>7</v>
      </c>
      <c r="J172" s="55">
        <v>5</v>
      </c>
      <c r="K172" s="55">
        <v>9</v>
      </c>
      <c r="L172" s="55">
        <v>5</v>
      </c>
      <c r="M172" s="55">
        <v>9</v>
      </c>
      <c r="N172" s="55">
        <v>13</v>
      </c>
      <c r="O172" s="55">
        <v>5</v>
      </c>
      <c r="P172" s="55">
        <v>22</v>
      </c>
      <c r="Q172" s="55">
        <v>6</v>
      </c>
      <c r="R172" s="55">
        <v>10</v>
      </c>
      <c r="S172" s="55">
        <v>11</v>
      </c>
      <c r="T172" s="55">
        <v>6</v>
      </c>
      <c r="U172" s="55">
        <v>7</v>
      </c>
      <c r="V172" s="55">
        <v>0</v>
      </c>
      <c r="W172" s="55">
        <v>1</v>
      </c>
      <c r="X172" s="100" t="s">
        <v>153</v>
      </c>
    </row>
    <row r="173" spans="1:25">
      <c r="A173" s="35" t="s">
        <v>160</v>
      </c>
      <c r="B173" s="52">
        <v>596</v>
      </c>
      <c r="C173" s="56">
        <v>25</v>
      </c>
      <c r="D173" s="56">
        <v>25</v>
      </c>
      <c r="E173" s="56">
        <v>16</v>
      </c>
      <c r="F173" s="56">
        <v>31</v>
      </c>
      <c r="G173" s="56">
        <v>25</v>
      </c>
      <c r="H173" s="56">
        <v>35</v>
      </c>
      <c r="I173" s="56">
        <v>22</v>
      </c>
      <c r="J173" s="56">
        <v>20</v>
      </c>
      <c r="K173" s="56">
        <v>23</v>
      </c>
      <c r="L173" s="56">
        <v>37</v>
      </c>
      <c r="M173" s="56">
        <v>35</v>
      </c>
      <c r="N173" s="56">
        <v>38</v>
      </c>
      <c r="O173" s="56">
        <v>38</v>
      </c>
      <c r="P173" s="56">
        <v>57</v>
      </c>
      <c r="Q173" s="56">
        <v>41</v>
      </c>
      <c r="R173" s="56">
        <v>45</v>
      </c>
      <c r="S173" s="56">
        <v>30</v>
      </c>
      <c r="T173" s="56">
        <v>35</v>
      </c>
      <c r="U173" s="56">
        <v>17</v>
      </c>
      <c r="V173" s="56">
        <v>1</v>
      </c>
      <c r="W173" s="56">
        <v>0</v>
      </c>
      <c r="X173" s="101" t="s">
        <v>160</v>
      </c>
    </row>
    <row r="174" spans="1:25" s="42" customFormat="1">
      <c r="A174" s="36" t="s">
        <v>166</v>
      </c>
      <c r="B174" s="51">
        <v>216</v>
      </c>
      <c r="C174" s="55">
        <v>7</v>
      </c>
      <c r="D174" s="55">
        <v>19</v>
      </c>
      <c r="E174" s="55">
        <v>11</v>
      </c>
      <c r="F174" s="55">
        <v>6</v>
      </c>
      <c r="G174" s="55">
        <v>5</v>
      </c>
      <c r="H174" s="55">
        <v>7</v>
      </c>
      <c r="I174" s="55">
        <v>13</v>
      </c>
      <c r="J174" s="55">
        <v>14</v>
      </c>
      <c r="K174" s="55">
        <v>11</v>
      </c>
      <c r="L174" s="55">
        <v>7</v>
      </c>
      <c r="M174" s="55">
        <v>13</v>
      </c>
      <c r="N174" s="55">
        <v>10</v>
      </c>
      <c r="O174" s="55">
        <v>19</v>
      </c>
      <c r="P174" s="55">
        <v>24</v>
      </c>
      <c r="Q174" s="55">
        <v>6</v>
      </c>
      <c r="R174" s="55">
        <v>13</v>
      </c>
      <c r="S174" s="55">
        <v>13</v>
      </c>
      <c r="T174" s="55">
        <v>12</v>
      </c>
      <c r="U174" s="55">
        <v>4</v>
      </c>
      <c r="V174" s="55">
        <v>2</v>
      </c>
      <c r="W174" s="55">
        <v>0</v>
      </c>
      <c r="X174" s="100" t="s">
        <v>166</v>
      </c>
    </row>
    <row r="175" spans="1:25">
      <c r="A175" s="35" t="s">
        <v>171</v>
      </c>
      <c r="B175" s="52">
        <v>178</v>
      </c>
      <c r="C175" s="56">
        <v>2</v>
      </c>
      <c r="D175" s="56">
        <v>4</v>
      </c>
      <c r="E175" s="56">
        <v>11</v>
      </c>
      <c r="F175" s="56">
        <v>10</v>
      </c>
      <c r="G175" s="56">
        <v>4</v>
      </c>
      <c r="H175" s="56">
        <v>12</v>
      </c>
      <c r="I175" s="56">
        <v>5</v>
      </c>
      <c r="J175" s="56">
        <v>7</v>
      </c>
      <c r="K175" s="56">
        <v>15</v>
      </c>
      <c r="L175" s="56">
        <v>6</v>
      </c>
      <c r="M175" s="56">
        <v>8</v>
      </c>
      <c r="N175" s="56">
        <v>13</v>
      </c>
      <c r="O175" s="56">
        <v>18</v>
      </c>
      <c r="P175" s="56">
        <v>14</v>
      </c>
      <c r="Q175" s="56">
        <v>11</v>
      </c>
      <c r="R175" s="56">
        <v>8</v>
      </c>
      <c r="S175" s="56">
        <v>12</v>
      </c>
      <c r="T175" s="56">
        <v>11</v>
      </c>
      <c r="U175" s="56">
        <v>6</v>
      </c>
      <c r="V175" s="56">
        <v>1</v>
      </c>
      <c r="W175" s="56">
        <v>0</v>
      </c>
      <c r="X175" s="101" t="s">
        <v>171</v>
      </c>
    </row>
    <row r="176" spans="1:25" s="81" customFormat="1">
      <c r="A176" s="87" t="s">
        <v>178</v>
      </c>
      <c r="B176" s="69">
        <v>6272</v>
      </c>
      <c r="C176" s="69">
        <v>214</v>
      </c>
      <c r="D176" s="69">
        <v>245</v>
      </c>
      <c r="E176" s="69">
        <v>273</v>
      </c>
      <c r="F176" s="69">
        <v>319</v>
      </c>
      <c r="G176" s="69">
        <v>268</v>
      </c>
      <c r="H176" s="69">
        <v>274</v>
      </c>
      <c r="I176" s="69">
        <v>247</v>
      </c>
      <c r="J176" s="69">
        <v>298</v>
      </c>
      <c r="K176" s="69">
        <v>379</v>
      </c>
      <c r="L176" s="69">
        <v>353</v>
      </c>
      <c r="M176" s="69">
        <v>343</v>
      </c>
      <c r="N176" s="69">
        <v>403</v>
      </c>
      <c r="O176" s="69">
        <v>443</v>
      </c>
      <c r="P176" s="69">
        <v>621</v>
      </c>
      <c r="Q176" s="69">
        <v>382</v>
      </c>
      <c r="R176" s="69">
        <v>388</v>
      </c>
      <c r="S176" s="69">
        <v>350</v>
      </c>
      <c r="T176" s="69">
        <v>285</v>
      </c>
      <c r="U176" s="69">
        <v>153</v>
      </c>
      <c r="V176" s="69">
        <v>30</v>
      </c>
      <c r="W176" s="69">
        <v>4</v>
      </c>
      <c r="X176" s="103" t="s">
        <v>178</v>
      </c>
    </row>
    <row r="177" spans="1:24">
      <c r="A177" s="35" t="s">
        <v>190</v>
      </c>
      <c r="B177" s="52">
        <v>286</v>
      </c>
      <c r="C177" s="56">
        <v>9</v>
      </c>
      <c r="D177" s="56">
        <v>10</v>
      </c>
      <c r="E177" s="56">
        <v>17</v>
      </c>
      <c r="F177" s="56">
        <v>8</v>
      </c>
      <c r="G177" s="56">
        <v>5</v>
      </c>
      <c r="H177" s="56">
        <v>9</v>
      </c>
      <c r="I177" s="56">
        <v>13</v>
      </c>
      <c r="J177" s="56">
        <v>17</v>
      </c>
      <c r="K177" s="56">
        <v>14</v>
      </c>
      <c r="L177" s="56">
        <v>8</v>
      </c>
      <c r="M177" s="56">
        <v>11</v>
      </c>
      <c r="N177" s="56">
        <v>20</v>
      </c>
      <c r="O177" s="56">
        <v>32</v>
      </c>
      <c r="P177" s="56">
        <v>27</v>
      </c>
      <c r="Q177" s="56">
        <v>14</v>
      </c>
      <c r="R177" s="56">
        <v>18</v>
      </c>
      <c r="S177" s="56">
        <v>18</v>
      </c>
      <c r="T177" s="56">
        <v>20</v>
      </c>
      <c r="U177" s="56">
        <v>15</v>
      </c>
      <c r="V177" s="56">
        <v>1</v>
      </c>
      <c r="W177" s="56">
        <v>0</v>
      </c>
      <c r="X177" s="101" t="s">
        <v>190</v>
      </c>
    </row>
    <row r="178" spans="1:24" s="42" customFormat="1">
      <c r="A178" s="36" t="s">
        <v>194</v>
      </c>
      <c r="B178" s="51">
        <v>373</v>
      </c>
      <c r="C178" s="55">
        <v>3</v>
      </c>
      <c r="D178" s="55">
        <v>12</v>
      </c>
      <c r="E178" s="55">
        <v>14</v>
      </c>
      <c r="F178" s="55">
        <v>17</v>
      </c>
      <c r="G178" s="55">
        <v>9</v>
      </c>
      <c r="H178" s="55">
        <v>8</v>
      </c>
      <c r="I178" s="55">
        <v>9</v>
      </c>
      <c r="J178" s="55">
        <v>17</v>
      </c>
      <c r="K178" s="55">
        <v>12</v>
      </c>
      <c r="L178" s="55">
        <v>17</v>
      </c>
      <c r="M178" s="55">
        <v>26</v>
      </c>
      <c r="N178" s="55">
        <v>24</v>
      </c>
      <c r="O178" s="55">
        <v>33</v>
      </c>
      <c r="P178" s="55">
        <v>43</v>
      </c>
      <c r="Q178" s="55">
        <v>34</v>
      </c>
      <c r="R178" s="55">
        <v>32</v>
      </c>
      <c r="S178" s="55">
        <v>25</v>
      </c>
      <c r="T178" s="55">
        <v>23</v>
      </c>
      <c r="U178" s="55">
        <v>14</v>
      </c>
      <c r="V178" s="55">
        <v>1</v>
      </c>
      <c r="W178" s="55">
        <v>0</v>
      </c>
      <c r="X178" s="100" t="s">
        <v>194</v>
      </c>
    </row>
    <row r="179" spans="1:24">
      <c r="A179" s="35" t="s">
        <v>102</v>
      </c>
      <c r="B179" s="52">
        <v>435</v>
      </c>
      <c r="C179" s="56">
        <v>12</v>
      </c>
      <c r="D179" s="56">
        <v>24</v>
      </c>
      <c r="E179" s="56">
        <v>24</v>
      </c>
      <c r="F179" s="56">
        <v>22</v>
      </c>
      <c r="G179" s="56">
        <v>11</v>
      </c>
      <c r="H179" s="56">
        <v>16</v>
      </c>
      <c r="I179" s="56">
        <v>21</v>
      </c>
      <c r="J179" s="56">
        <v>15</v>
      </c>
      <c r="K179" s="56">
        <v>31</v>
      </c>
      <c r="L179" s="56">
        <v>16</v>
      </c>
      <c r="M179" s="56">
        <v>27</v>
      </c>
      <c r="N179" s="56">
        <v>31</v>
      </c>
      <c r="O179" s="56">
        <v>33</v>
      </c>
      <c r="P179" s="56">
        <v>44</v>
      </c>
      <c r="Q179" s="56">
        <v>18</v>
      </c>
      <c r="R179" s="56">
        <v>23</v>
      </c>
      <c r="S179" s="56">
        <v>26</v>
      </c>
      <c r="T179" s="56">
        <v>25</v>
      </c>
      <c r="U179" s="56">
        <v>9</v>
      </c>
      <c r="V179" s="56">
        <v>7</v>
      </c>
      <c r="W179" s="56">
        <v>0</v>
      </c>
      <c r="X179" s="101" t="s">
        <v>102</v>
      </c>
    </row>
    <row r="180" spans="1:24" s="42" customFormat="1">
      <c r="A180" s="36" t="s">
        <v>200</v>
      </c>
      <c r="B180" s="51">
        <v>123</v>
      </c>
      <c r="C180" s="55">
        <v>1</v>
      </c>
      <c r="D180" s="55">
        <v>2</v>
      </c>
      <c r="E180" s="55">
        <v>5</v>
      </c>
      <c r="F180" s="55">
        <v>1</v>
      </c>
      <c r="G180" s="55">
        <v>4</v>
      </c>
      <c r="H180" s="55">
        <v>1</v>
      </c>
      <c r="I180" s="55">
        <v>2</v>
      </c>
      <c r="J180" s="55">
        <v>4</v>
      </c>
      <c r="K180" s="55">
        <v>9</v>
      </c>
      <c r="L180" s="55">
        <v>4</v>
      </c>
      <c r="M180" s="55">
        <v>6</v>
      </c>
      <c r="N180" s="55">
        <v>5</v>
      </c>
      <c r="O180" s="55">
        <v>12</v>
      </c>
      <c r="P180" s="55">
        <v>16</v>
      </c>
      <c r="Q180" s="55">
        <v>16</v>
      </c>
      <c r="R180" s="55">
        <v>11</v>
      </c>
      <c r="S180" s="55">
        <v>5</v>
      </c>
      <c r="T180" s="55">
        <v>11</v>
      </c>
      <c r="U180" s="55">
        <v>6</v>
      </c>
      <c r="V180" s="55">
        <v>2</v>
      </c>
      <c r="W180" s="55">
        <v>0</v>
      </c>
      <c r="X180" s="100" t="s">
        <v>200</v>
      </c>
    </row>
    <row r="181" spans="1:24">
      <c r="A181" s="35" t="s">
        <v>110</v>
      </c>
      <c r="B181" s="52">
        <v>459</v>
      </c>
      <c r="C181" s="56">
        <v>20</v>
      </c>
      <c r="D181" s="56">
        <v>9</v>
      </c>
      <c r="E181" s="56">
        <v>12</v>
      </c>
      <c r="F181" s="56">
        <v>16</v>
      </c>
      <c r="G181" s="56">
        <v>22</v>
      </c>
      <c r="H181" s="56">
        <v>17</v>
      </c>
      <c r="I181" s="56">
        <v>22</v>
      </c>
      <c r="J181" s="56">
        <v>21</v>
      </c>
      <c r="K181" s="56">
        <v>20</v>
      </c>
      <c r="L181" s="56">
        <v>28</v>
      </c>
      <c r="M181" s="56">
        <v>26</v>
      </c>
      <c r="N181" s="56">
        <v>26</v>
      </c>
      <c r="O181" s="56">
        <v>45</v>
      </c>
      <c r="P181" s="56">
        <v>52</v>
      </c>
      <c r="Q181" s="56">
        <v>22</v>
      </c>
      <c r="R181" s="56">
        <v>34</v>
      </c>
      <c r="S181" s="56">
        <v>28</v>
      </c>
      <c r="T181" s="56">
        <v>22</v>
      </c>
      <c r="U181" s="56">
        <v>13</v>
      </c>
      <c r="V181" s="56">
        <v>3</v>
      </c>
      <c r="W181" s="56">
        <v>1</v>
      </c>
      <c r="X181" s="101" t="s">
        <v>110</v>
      </c>
    </row>
    <row r="182" spans="1:24" s="42" customFormat="1">
      <c r="A182" s="36" t="s">
        <v>206</v>
      </c>
      <c r="B182" s="51">
        <v>441</v>
      </c>
      <c r="C182" s="55">
        <v>13</v>
      </c>
      <c r="D182" s="55">
        <v>16</v>
      </c>
      <c r="E182" s="55">
        <v>19</v>
      </c>
      <c r="F182" s="55">
        <v>15</v>
      </c>
      <c r="G182" s="55">
        <v>7</v>
      </c>
      <c r="H182" s="55">
        <v>13</v>
      </c>
      <c r="I182" s="55">
        <v>11</v>
      </c>
      <c r="J182" s="55">
        <v>22</v>
      </c>
      <c r="K182" s="55">
        <v>27</v>
      </c>
      <c r="L182" s="55">
        <v>16</v>
      </c>
      <c r="M182" s="55">
        <v>17</v>
      </c>
      <c r="N182" s="55">
        <v>33</v>
      </c>
      <c r="O182" s="55">
        <v>44</v>
      </c>
      <c r="P182" s="55">
        <v>44</v>
      </c>
      <c r="Q182" s="55">
        <v>34</v>
      </c>
      <c r="R182" s="55">
        <v>30</v>
      </c>
      <c r="S182" s="55">
        <v>30</v>
      </c>
      <c r="T182" s="55">
        <v>31</v>
      </c>
      <c r="U182" s="55">
        <v>15</v>
      </c>
      <c r="V182" s="55">
        <v>3</v>
      </c>
      <c r="W182" s="55">
        <v>1</v>
      </c>
      <c r="X182" s="100" t="s">
        <v>206</v>
      </c>
    </row>
    <row r="183" spans="1:24">
      <c r="A183" s="35" t="s">
        <v>213</v>
      </c>
      <c r="B183" s="52">
        <v>811</v>
      </c>
      <c r="C183" s="56">
        <v>19</v>
      </c>
      <c r="D183" s="56">
        <v>33</v>
      </c>
      <c r="E183" s="56">
        <v>34</v>
      </c>
      <c r="F183" s="56">
        <v>38</v>
      </c>
      <c r="G183" s="56">
        <v>39</v>
      </c>
      <c r="H183" s="56">
        <v>35</v>
      </c>
      <c r="I183" s="56">
        <v>42</v>
      </c>
      <c r="J183" s="56">
        <v>30</v>
      </c>
      <c r="K183" s="56">
        <v>48</v>
      </c>
      <c r="L183" s="56">
        <v>53</v>
      </c>
      <c r="M183" s="56">
        <v>49</v>
      </c>
      <c r="N183" s="56">
        <v>43</v>
      </c>
      <c r="O183" s="56">
        <v>58</v>
      </c>
      <c r="P183" s="56">
        <v>87</v>
      </c>
      <c r="Q183" s="56">
        <v>62</v>
      </c>
      <c r="R183" s="56">
        <v>43</v>
      </c>
      <c r="S183" s="56">
        <v>45</v>
      </c>
      <c r="T183" s="56">
        <v>31</v>
      </c>
      <c r="U183" s="56">
        <v>16</v>
      </c>
      <c r="V183" s="56">
        <v>4</v>
      </c>
      <c r="W183" s="56">
        <v>2</v>
      </c>
      <c r="X183" s="101" t="s">
        <v>213</v>
      </c>
    </row>
    <row r="184" spans="1:24" s="42" customFormat="1">
      <c r="A184" s="36" t="s">
        <v>220</v>
      </c>
      <c r="B184" s="51">
        <v>168</v>
      </c>
      <c r="C184" s="55">
        <v>4</v>
      </c>
      <c r="D184" s="55">
        <v>7</v>
      </c>
      <c r="E184" s="55">
        <v>10</v>
      </c>
      <c r="F184" s="55">
        <v>4</v>
      </c>
      <c r="G184" s="55">
        <v>7</v>
      </c>
      <c r="H184" s="55">
        <v>8</v>
      </c>
      <c r="I184" s="55">
        <v>6</v>
      </c>
      <c r="J184" s="55">
        <v>12</v>
      </c>
      <c r="K184" s="55">
        <v>11</v>
      </c>
      <c r="L184" s="55">
        <v>7</v>
      </c>
      <c r="M184" s="55">
        <v>10</v>
      </c>
      <c r="N184" s="55">
        <v>10</v>
      </c>
      <c r="O184" s="55">
        <v>9</v>
      </c>
      <c r="P184" s="55">
        <v>21</v>
      </c>
      <c r="Q184" s="55">
        <v>7</v>
      </c>
      <c r="R184" s="55">
        <v>14</v>
      </c>
      <c r="S184" s="55">
        <v>10</v>
      </c>
      <c r="T184" s="55">
        <v>7</v>
      </c>
      <c r="U184" s="55">
        <v>3</v>
      </c>
      <c r="V184" s="55">
        <v>1</v>
      </c>
      <c r="W184" s="55">
        <v>0</v>
      </c>
      <c r="X184" s="100" t="s">
        <v>220</v>
      </c>
    </row>
    <row r="185" spans="1:24">
      <c r="A185" s="35" t="s">
        <v>225</v>
      </c>
      <c r="B185" s="52">
        <v>299</v>
      </c>
      <c r="C185" s="56">
        <v>15</v>
      </c>
      <c r="D185" s="56">
        <v>18</v>
      </c>
      <c r="E185" s="56">
        <v>14</v>
      </c>
      <c r="F185" s="56">
        <v>18</v>
      </c>
      <c r="G185" s="56">
        <v>8</v>
      </c>
      <c r="H185" s="56">
        <v>12</v>
      </c>
      <c r="I185" s="56">
        <v>13</v>
      </c>
      <c r="J185" s="56">
        <v>20</v>
      </c>
      <c r="K185" s="56">
        <v>20</v>
      </c>
      <c r="L185" s="56">
        <v>15</v>
      </c>
      <c r="M185" s="56">
        <v>21</v>
      </c>
      <c r="N185" s="56">
        <v>14</v>
      </c>
      <c r="O185" s="56">
        <v>14</v>
      </c>
      <c r="P185" s="56">
        <v>29</v>
      </c>
      <c r="Q185" s="56">
        <v>18</v>
      </c>
      <c r="R185" s="56">
        <v>16</v>
      </c>
      <c r="S185" s="56">
        <v>18</v>
      </c>
      <c r="T185" s="56">
        <v>11</v>
      </c>
      <c r="U185" s="56">
        <v>4</v>
      </c>
      <c r="V185" s="56">
        <v>1</v>
      </c>
      <c r="W185" s="56">
        <v>0</v>
      </c>
      <c r="X185" s="101" t="s">
        <v>225</v>
      </c>
    </row>
    <row r="186" spans="1:24" s="42" customFormat="1">
      <c r="A186" s="36" t="s">
        <v>230</v>
      </c>
      <c r="B186" s="51">
        <v>684</v>
      </c>
      <c r="C186" s="55">
        <v>12</v>
      </c>
      <c r="D186" s="55">
        <v>19</v>
      </c>
      <c r="E186" s="55">
        <v>36</v>
      </c>
      <c r="F186" s="55">
        <v>35</v>
      </c>
      <c r="G186" s="55">
        <v>20</v>
      </c>
      <c r="H186" s="55">
        <v>23</v>
      </c>
      <c r="I186" s="55">
        <v>33</v>
      </c>
      <c r="J186" s="55">
        <v>31</v>
      </c>
      <c r="K186" s="55">
        <v>44</v>
      </c>
      <c r="L186" s="55">
        <v>47</v>
      </c>
      <c r="M186" s="55">
        <v>25</v>
      </c>
      <c r="N186" s="55">
        <v>45</v>
      </c>
      <c r="O186" s="55">
        <v>64</v>
      </c>
      <c r="P186" s="55">
        <v>65</v>
      </c>
      <c r="Q186" s="55">
        <v>53</v>
      </c>
      <c r="R186" s="55">
        <v>41</v>
      </c>
      <c r="S186" s="55">
        <v>44</v>
      </c>
      <c r="T186" s="55">
        <v>28</v>
      </c>
      <c r="U186" s="55">
        <v>16</v>
      </c>
      <c r="V186" s="55">
        <v>3</v>
      </c>
      <c r="W186" s="55">
        <v>0</v>
      </c>
      <c r="X186" s="100" t="s">
        <v>230</v>
      </c>
    </row>
    <row r="187" spans="1:24">
      <c r="A187" s="35" t="s">
        <v>235</v>
      </c>
      <c r="B187" s="52">
        <v>318</v>
      </c>
      <c r="C187" s="56">
        <v>11</v>
      </c>
      <c r="D187" s="56">
        <v>10</v>
      </c>
      <c r="E187" s="56">
        <v>17</v>
      </c>
      <c r="F187" s="56">
        <v>11</v>
      </c>
      <c r="G187" s="56">
        <v>14</v>
      </c>
      <c r="H187" s="56">
        <v>11</v>
      </c>
      <c r="I187" s="56">
        <v>19</v>
      </c>
      <c r="J187" s="56">
        <v>27</v>
      </c>
      <c r="K187" s="56">
        <v>10</v>
      </c>
      <c r="L187" s="56">
        <v>18</v>
      </c>
      <c r="M187" s="56">
        <v>9</v>
      </c>
      <c r="N187" s="56">
        <v>14</v>
      </c>
      <c r="O187" s="56">
        <v>34</v>
      </c>
      <c r="P187" s="56">
        <v>32</v>
      </c>
      <c r="Q187" s="56">
        <v>20</v>
      </c>
      <c r="R187" s="56">
        <v>18</v>
      </c>
      <c r="S187" s="56">
        <v>19</v>
      </c>
      <c r="T187" s="56">
        <v>18</v>
      </c>
      <c r="U187" s="56">
        <v>5</v>
      </c>
      <c r="V187" s="56">
        <v>0</v>
      </c>
      <c r="W187" s="56">
        <v>1</v>
      </c>
      <c r="X187" s="101" t="s">
        <v>235</v>
      </c>
    </row>
    <row r="188" spans="1:24" s="42" customFormat="1">
      <c r="A188" s="36" t="s">
        <v>242</v>
      </c>
      <c r="B188" s="51">
        <v>557</v>
      </c>
      <c r="C188" s="55">
        <v>26</v>
      </c>
      <c r="D188" s="55">
        <v>39</v>
      </c>
      <c r="E188" s="55">
        <v>27</v>
      </c>
      <c r="F188" s="55">
        <v>27</v>
      </c>
      <c r="G188" s="55">
        <v>27</v>
      </c>
      <c r="H188" s="55">
        <v>34</v>
      </c>
      <c r="I188" s="55">
        <v>33</v>
      </c>
      <c r="J188" s="55">
        <v>54</v>
      </c>
      <c r="K188" s="55">
        <v>35</v>
      </c>
      <c r="L188" s="55">
        <v>31</v>
      </c>
      <c r="M188" s="55">
        <v>21</v>
      </c>
      <c r="N188" s="55">
        <v>25</v>
      </c>
      <c r="O188" s="55">
        <v>35</v>
      </c>
      <c r="P188" s="55">
        <v>40</v>
      </c>
      <c r="Q188" s="55">
        <v>30</v>
      </c>
      <c r="R188" s="55">
        <v>16</v>
      </c>
      <c r="S188" s="55">
        <v>19</v>
      </c>
      <c r="T188" s="55">
        <v>25</v>
      </c>
      <c r="U188" s="55">
        <v>9</v>
      </c>
      <c r="V188" s="55">
        <v>4</v>
      </c>
      <c r="W188" s="55">
        <v>0</v>
      </c>
      <c r="X188" s="100" t="s">
        <v>242</v>
      </c>
    </row>
    <row r="189" spans="1:24">
      <c r="A189" s="35" t="s">
        <v>286</v>
      </c>
      <c r="B189" s="92">
        <v>0</v>
      </c>
      <c r="C189" s="56">
        <v>0</v>
      </c>
      <c r="D189" s="56">
        <v>0</v>
      </c>
      <c r="E189" s="56">
        <v>0</v>
      </c>
      <c r="F189" s="56">
        <v>0</v>
      </c>
      <c r="G189" s="56">
        <v>0</v>
      </c>
      <c r="H189" s="56">
        <v>0</v>
      </c>
      <c r="I189" s="56">
        <v>0</v>
      </c>
      <c r="J189" s="56">
        <v>0</v>
      </c>
      <c r="K189" s="56">
        <v>0</v>
      </c>
      <c r="L189" s="56">
        <v>0</v>
      </c>
      <c r="M189" s="56">
        <v>0</v>
      </c>
      <c r="N189" s="56">
        <v>0</v>
      </c>
      <c r="O189" s="56">
        <v>0</v>
      </c>
      <c r="P189" s="56">
        <v>0</v>
      </c>
      <c r="Q189" s="56">
        <v>0</v>
      </c>
      <c r="R189" s="56">
        <v>0</v>
      </c>
      <c r="S189" s="56">
        <v>0</v>
      </c>
      <c r="T189" s="56">
        <v>0</v>
      </c>
      <c r="U189" s="56">
        <v>0</v>
      </c>
      <c r="V189" s="56">
        <v>0</v>
      </c>
      <c r="W189" s="56">
        <v>0</v>
      </c>
      <c r="X189" s="101" t="s">
        <v>286</v>
      </c>
    </row>
    <row r="190" spans="1:24" s="42" customFormat="1">
      <c r="A190" s="36" t="s">
        <v>249</v>
      </c>
      <c r="B190" s="91">
        <v>174</v>
      </c>
      <c r="C190" s="55">
        <v>5</v>
      </c>
      <c r="D190" s="55">
        <v>7</v>
      </c>
      <c r="E190" s="55">
        <v>5</v>
      </c>
      <c r="F190" s="55">
        <v>8</v>
      </c>
      <c r="G190" s="55">
        <v>7</v>
      </c>
      <c r="H190" s="55">
        <v>4</v>
      </c>
      <c r="I190" s="55">
        <v>10</v>
      </c>
      <c r="J190" s="55">
        <v>9</v>
      </c>
      <c r="K190" s="55">
        <v>8</v>
      </c>
      <c r="L190" s="55">
        <v>9</v>
      </c>
      <c r="M190" s="55">
        <v>7</v>
      </c>
      <c r="N190" s="55">
        <v>15</v>
      </c>
      <c r="O190" s="55">
        <v>15</v>
      </c>
      <c r="P190" s="55">
        <v>19</v>
      </c>
      <c r="Q190" s="55">
        <v>9</v>
      </c>
      <c r="R190" s="55">
        <v>12</v>
      </c>
      <c r="S190" s="55">
        <v>5</v>
      </c>
      <c r="T190" s="55">
        <v>5</v>
      </c>
      <c r="U190" s="55">
        <v>7</v>
      </c>
      <c r="V190" s="55">
        <v>7</v>
      </c>
      <c r="W190" s="55">
        <v>1</v>
      </c>
      <c r="X190" s="100">
        <v>1</v>
      </c>
    </row>
    <row r="191" spans="1:24">
      <c r="A191" s="35" t="s">
        <v>255</v>
      </c>
      <c r="B191" s="93">
        <v>321</v>
      </c>
      <c r="C191" s="56">
        <v>8</v>
      </c>
      <c r="D191" s="56">
        <v>10</v>
      </c>
      <c r="E191" s="56">
        <v>9</v>
      </c>
      <c r="F191" s="56">
        <v>13</v>
      </c>
      <c r="G191" s="56">
        <v>9</v>
      </c>
      <c r="H191" s="56">
        <v>15</v>
      </c>
      <c r="I191" s="56">
        <v>16</v>
      </c>
      <c r="J191" s="56">
        <v>12</v>
      </c>
      <c r="K191" s="56">
        <v>19</v>
      </c>
      <c r="L191" s="56">
        <v>8</v>
      </c>
      <c r="M191" s="56">
        <v>15</v>
      </c>
      <c r="N191" s="56">
        <v>25</v>
      </c>
      <c r="O191" s="56">
        <v>39</v>
      </c>
      <c r="P191" s="56">
        <v>37</v>
      </c>
      <c r="Q191" s="56">
        <v>23</v>
      </c>
      <c r="R191" s="56">
        <v>11</v>
      </c>
      <c r="S191" s="56">
        <v>22</v>
      </c>
      <c r="T191" s="56">
        <v>18</v>
      </c>
      <c r="U191" s="56">
        <v>11</v>
      </c>
      <c r="V191" s="56">
        <v>1</v>
      </c>
      <c r="W191" s="56">
        <v>0</v>
      </c>
      <c r="X191" s="101" t="s">
        <v>255</v>
      </c>
    </row>
    <row r="192" spans="1:24" s="42" customFormat="1">
      <c r="A192" s="88" t="s">
        <v>260</v>
      </c>
      <c r="B192" s="91">
        <v>197</v>
      </c>
      <c r="C192" s="55">
        <v>2</v>
      </c>
      <c r="D192" s="55">
        <v>4</v>
      </c>
      <c r="E192" s="55">
        <v>10</v>
      </c>
      <c r="F192" s="55">
        <v>8</v>
      </c>
      <c r="G192" s="55">
        <v>4</v>
      </c>
      <c r="H192" s="55">
        <v>4</v>
      </c>
      <c r="I192" s="55">
        <v>16</v>
      </c>
      <c r="J192" s="55">
        <v>7</v>
      </c>
      <c r="K192" s="55">
        <v>11</v>
      </c>
      <c r="L192" s="55">
        <v>9</v>
      </c>
      <c r="M192" s="55">
        <v>10</v>
      </c>
      <c r="N192" s="55">
        <v>16</v>
      </c>
      <c r="O192" s="55">
        <v>24</v>
      </c>
      <c r="P192" s="55">
        <v>18</v>
      </c>
      <c r="Q192" s="55">
        <v>9</v>
      </c>
      <c r="R192" s="55">
        <v>12</v>
      </c>
      <c r="S192" s="55">
        <v>16</v>
      </c>
      <c r="T192" s="55">
        <v>10</v>
      </c>
      <c r="U192" s="55">
        <v>4</v>
      </c>
      <c r="V192" s="55">
        <v>3</v>
      </c>
      <c r="W192" s="55">
        <v>0</v>
      </c>
      <c r="X192" s="100" t="s">
        <v>260</v>
      </c>
    </row>
    <row r="193" spans="1:24">
      <c r="A193" s="35" t="s">
        <v>24</v>
      </c>
      <c r="B193" s="52">
        <v>70</v>
      </c>
      <c r="C193" s="56">
        <v>1</v>
      </c>
      <c r="D193" s="56">
        <v>1</v>
      </c>
      <c r="E193" s="56">
        <v>1</v>
      </c>
      <c r="F193" s="56">
        <v>1</v>
      </c>
      <c r="G193" s="56">
        <v>2</v>
      </c>
      <c r="H193" s="56">
        <v>3</v>
      </c>
      <c r="I193" s="56">
        <v>4</v>
      </c>
      <c r="J193" s="56">
        <v>2</v>
      </c>
      <c r="K193" s="56">
        <v>1</v>
      </c>
      <c r="L193" s="56">
        <v>1</v>
      </c>
      <c r="M193" s="56">
        <v>2</v>
      </c>
      <c r="N193" s="56">
        <v>7</v>
      </c>
      <c r="O193" s="56">
        <v>6</v>
      </c>
      <c r="P193" s="56">
        <v>11</v>
      </c>
      <c r="Q193" s="56">
        <v>10</v>
      </c>
      <c r="R193" s="56">
        <v>8</v>
      </c>
      <c r="S193" s="56">
        <v>2</v>
      </c>
      <c r="T193" s="56">
        <v>4</v>
      </c>
      <c r="U193" s="56">
        <v>1</v>
      </c>
      <c r="V193" s="56">
        <v>2</v>
      </c>
      <c r="W193" s="56">
        <v>0</v>
      </c>
      <c r="X193" s="101" t="s">
        <v>24</v>
      </c>
    </row>
    <row r="194" spans="1:24" s="42" customFormat="1">
      <c r="A194" s="36" t="s">
        <v>269</v>
      </c>
      <c r="B194" s="51">
        <v>115</v>
      </c>
      <c r="C194" s="55">
        <v>5</v>
      </c>
      <c r="D194" s="55">
        <v>1</v>
      </c>
      <c r="E194" s="55">
        <v>4</v>
      </c>
      <c r="F194" s="55">
        <v>4</v>
      </c>
      <c r="G194" s="55">
        <v>1</v>
      </c>
      <c r="H194" s="55">
        <v>6</v>
      </c>
      <c r="I194" s="55">
        <v>9</v>
      </c>
      <c r="J194" s="55">
        <v>6</v>
      </c>
      <c r="K194" s="55">
        <v>5</v>
      </c>
      <c r="L194" s="55">
        <v>3</v>
      </c>
      <c r="M194" s="55">
        <v>4</v>
      </c>
      <c r="N194" s="55">
        <v>9</v>
      </c>
      <c r="O194" s="55">
        <v>10</v>
      </c>
      <c r="P194" s="55">
        <v>14</v>
      </c>
      <c r="Q194" s="55">
        <v>7</v>
      </c>
      <c r="R194" s="55">
        <v>5</v>
      </c>
      <c r="S194" s="55">
        <v>6</v>
      </c>
      <c r="T194" s="55">
        <v>9</v>
      </c>
      <c r="U194" s="55">
        <v>5</v>
      </c>
      <c r="V194" s="55">
        <v>2</v>
      </c>
      <c r="W194" s="55">
        <v>0</v>
      </c>
      <c r="X194" s="100" t="s">
        <v>269</v>
      </c>
    </row>
    <row r="195" spans="1:24">
      <c r="A195" s="35" t="s">
        <v>271</v>
      </c>
      <c r="B195" s="52">
        <v>133</v>
      </c>
      <c r="C195" s="56">
        <v>0</v>
      </c>
      <c r="D195" s="56">
        <v>6</v>
      </c>
      <c r="E195" s="56">
        <v>5</v>
      </c>
      <c r="F195" s="56">
        <v>7</v>
      </c>
      <c r="G195" s="56">
        <v>3</v>
      </c>
      <c r="H195" s="56">
        <v>6</v>
      </c>
      <c r="I195" s="56">
        <v>0</v>
      </c>
      <c r="J195" s="56">
        <v>8</v>
      </c>
      <c r="K195" s="56">
        <v>13</v>
      </c>
      <c r="L195" s="56">
        <v>6</v>
      </c>
      <c r="M195" s="56">
        <v>9</v>
      </c>
      <c r="N195" s="56">
        <v>3</v>
      </c>
      <c r="O195" s="56">
        <v>13</v>
      </c>
      <c r="P195" s="56">
        <v>17</v>
      </c>
      <c r="Q195" s="56">
        <v>10</v>
      </c>
      <c r="R195" s="56">
        <v>7</v>
      </c>
      <c r="S195" s="56">
        <v>10</v>
      </c>
      <c r="T195" s="56">
        <v>5</v>
      </c>
      <c r="U195" s="56">
        <v>4</v>
      </c>
      <c r="V195" s="56">
        <v>1</v>
      </c>
      <c r="W195" s="56">
        <v>0</v>
      </c>
      <c r="X195" s="101" t="s">
        <v>271</v>
      </c>
    </row>
    <row r="196" spans="1:24" s="42" customFormat="1">
      <c r="A196" s="36" t="s">
        <v>276</v>
      </c>
      <c r="B196" s="51">
        <v>144</v>
      </c>
      <c r="C196" s="55">
        <v>6</v>
      </c>
      <c r="D196" s="55">
        <v>2</v>
      </c>
      <c r="E196" s="55">
        <v>4</v>
      </c>
      <c r="F196" s="55">
        <v>4</v>
      </c>
      <c r="G196" s="55">
        <v>7</v>
      </c>
      <c r="H196" s="55">
        <v>5</v>
      </c>
      <c r="I196" s="55">
        <v>5</v>
      </c>
      <c r="J196" s="55">
        <v>7</v>
      </c>
      <c r="K196" s="55">
        <v>7</v>
      </c>
      <c r="L196" s="55">
        <v>5</v>
      </c>
      <c r="M196" s="55">
        <v>9</v>
      </c>
      <c r="N196" s="55">
        <v>6</v>
      </c>
      <c r="O196" s="55">
        <v>16</v>
      </c>
      <c r="P196" s="55">
        <v>17</v>
      </c>
      <c r="Q196" s="55">
        <v>12</v>
      </c>
      <c r="R196" s="55">
        <v>10</v>
      </c>
      <c r="S196" s="55">
        <v>8</v>
      </c>
      <c r="T196" s="55">
        <v>9</v>
      </c>
      <c r="U196" s="55">
        <v>3</v>
      </c>
      <c r="V196" s="55">
        <v>2</v>
      </c>
      <c r="W196" s="55">
        <v>0</v>
      </c>
      <c r="X196" s="100" t="s">
        <v>276</v>
      </c>
    </row>
    <row r="197" spans="1:24">
      <c r="A197" s="35" t="s">
        <v>282</v>
      </c>
      <c r="B197" s="52">
        <v>279</v>
      </c>
      <c r="C197" s="56">
        <v>13</v>
      </c>
      <c r="D197" s="56">
        <v>12</v>
      </c>
      <c r="E197" s="56">
        <v>9</v>
      </c>
      <c r="F197" s="56">
        <v>9</v>
      </c>
      <c r="G197" s="56">
        <v>8</v>
      </c>
      <c r="H197" s="56">
        <v>9</v>
      </c>
      <c r="I197" s="56">
        <v>17</v>
      </c>
      <c r="J197" s="56">
        <v>15</v>
      </c>
      <c r="K197" s="56">
        <v>14</v>
      </c>
      <c r="L197" s="56">
        <v>6</v>
      </c>
      <c r="M197" s="56">
        <v>11</v>
      </c>
      <c r="N197" s="56">
        <v>15</v>
      </c>
      <c r="O197" s="56">
        <v>24</v>
      </c>
      <c r="P197" s="56">
        <v>32</v>
      </c>
      <c r="Q197" s="56">
        <v>17</v>
      </c>
      <c r="R197" s="56">
        <v>15</v>
      </c>
      <c r="S197" s="56">
        <v>27</v>
      </c>
      <c r="T197" s="56">
        <v>12</v>
      </c>
      <c r="U197" s="56">
        <v>12</v>
      </c>
      <c r="V197" s="56">
        <v>2</v>
      </c>
      <c r="W197" s="56">
        <v>0</v>
      </c>
      <c r="X197" s="101" t="s">
        <v>282</v>
      </c>
    </row>
    <row r="198" spans="1:24" s="42" customFormat="1">
      <c r="A198" s="36" t="s">
        <v>289</v>
      </c>
      <c r="B198" s="51">
        <v>344</v>
      </c>
      <c r="C198" s="55">
        <v>16</v>
      </c>
      <c r="D198" s="55">
        <v>12</v>
      </c>
      <c r="E198" s="55">
        <v>9</v>
      </c>
      <c r="F198" s="55">
        <v>15</v>
      </c>
      <c r="G198" s="55">
        <v>14</v>
      </c>
      <c r="H198" s="55">
        <v>24</v>
      </c>
      <c r="I198" s="55">
        <v>17</v>
      </c>
      <c r="J198" s="55">
        <v>12</v>
      </c>
      <c r="K198" s="55">
        <v>20</v>
      </c>
      <c r="L198" s="55">
        <v>15</v>
      </c>
      <c r="M198" s="55">
        <v>21</v>
      </c>
      <c r="N198" s="55">
        <v>29</v>
      </c>
      <c r="O198" s="55">
        <v>24</v>
      </c>
      <c r="P198" s="55">
        <v>27</v>
      </c>
      <c r="Q198" s="55">
        <v>19</v>
      </c>
      <c r="R198" s="55">
        <v>22</v>
      </c>
      <c r="S198" s="55">
        <v>20</v>
      </c>
      <c r="T198" s="55">
        <v>17</v>
      </c>
      <c r="U198" s="55">
        <v>8</v>
      </c>
      <c r="V198" s="55">
        <v>3</v>
      </c>
      <c r="W198" s="55">
        <v>0</v>
      </c>
      <c r="X198" s="100" t="s">
        <v>289</v>
      </c>
    </row>
    <row r="199" spans="1:24">
      <c r="A199" s="35" t="s">
        <v>228</v>
      </c>
      <c r="B199" s="52">
        <v>9</v>
      </c>
      <c r="C199" s="56">
        <v>0</v>
      </c>
      <c r="D199" s="56">
        <v>0</v>
      </c>
      <c r="E199" s="56">
        <v>0</v>
      </c>
      <c r="F199" s="56">
        <v>0</v>
      </c>
      <c r="G199" s="56">
        <v>0</v>
      </c>
      <c r="H199" s="56">
        <v>0</v>
      </c>
      <c r="I199" s="56">
        <v>0</v>
      </c>
      <c r="J199" s="56">
        <v>1</v>
      </c>
      <c r="K199" s="56">
        <v>1</v>
      </c>
      <c r="L199" s="56">
        <v>1</v>
      </c>
      <c r="M199" s="56">
        <v>0</v>
      </c>
      <c r="N199" s="56">
        <v>0</v>
      </c>
      <c r="O199" s="56">
        <v>0</v>
      </c>
      <c r="P199" s="56">
        <v>2</v>
      </c>
      <c r="Q199" s="56">
        <v>2</v>
      </c>
      <c r="R199" s="56">
        <v>1</v>
      </c>
      <c r="S199" s="56">
        <v>0</v>
      </c>
      <c r="T199" s="56">
        <v>1</v>
      </c>
      <c r="U199" s="56">
        <v>0</v>
      </c>
      <c r="V199" s="56">
        <v>0</v>
      </c>
      <c r="W199" s="56">
        <v>0</v>
      </c>
      <c r="X199" s="101" t="s">
        <v>228</v>
      </c>
    </row>
    <row r="200" spans="1:24" s="81" customFormat="1">
      <c r="A200" s="87" t="s">
        <v>293</v>
      </c>
      <c r="B200" s="69">
        <v>6740</v>
      </c>
      <c r="C200" s="69">
        <v>201</v>
      </c>
      <c r="D200" s="69">
        <v>254</v>
      </c>
      <c r="E200" s="69">
        <v>285</v>
      </c>
      <c r="F200" s="69">
        <v>281</v>
      </c>
      <c r="G200" s="69">
        <v>228</v>
      </c>
      <c r="H200" s="69">
        <v>263</v>
      </c>
      <c r="I200" s="69">
        <v>318</v>
      </c>
      <c r="J200" s="69">
        <v>349</v>
      </c>
      <c r="K200" s="69">
        <v>380</v>
      </c>
      <c r="L200" s="69">
        <v>323</v>
      </c>
      <c r="M200" s="69">
        <v>336</v>
      </c>
      <c r="N200" s="69">
        <v>415</v>
      </c>
      <c r="O200" s="69">
        <v>584</v>
      </c>
      <c r="P200" s="69">
        <v>694</v>
      </c>
      <c r="Q200" s="69">
        <v>446</v>
      </c>
      <c r="R200" s="69">
        <v>399</v>
      </c>
      <c r="S200" s="69">
        <v>403</v>
      </c>
      <c r="T200" s="69">
        <v>342</v>
      </c>
      <c r="U200" s="69">
        <v>180</v>
      </c>
      <c r="V200" s="69">
        <v>53</v>
      </c>
      <c r="W200" s="69">
        <v>6</v>
      </c>
      <c r="X200" s="103" t="s">
        <v>293</v>
      </c>
    </row>
    <row r="201" spans="1:24" ht="13.5" customHeight="1">
      <c r="W201" s="96" t="s">
        <v>27</v>
      </c>
      <c r="X201" s="96"/>
    </row>
    <row r="203" spans="1:24"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</row>
  </sheetData>
  <mergeCells count="7">
    <mergeCell ref="A1:H1"/>
    <mergeCell ref="V1:X1"/>
    <mergeCell ref="V67:X67"/>
    <mergeCell ref="V68:X68"/>
    <mergeCell ref="W134:X134"/>
    <mergeCell ref="W135:X135"/>
    <mergeCell ref="W201:X201"/>
  </mergeCells>
  <phoneticPr fontId="19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xl/worksheets/sheet4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G28"/>
  <sheetViews>
    <sheetView workbookViewId="0">
      <selection sqref="A1:G1"/>
    </sheetView>
  </sheetViews>
  <sheetFormatPr defaultRowHeight="12"/>
  <cols>
    <col min="1" max="1" width="7.125" style="2" customWidth="1"/>
    <col min="2" max="2" width="11" style="2" customWidth="1"/>
    <col min="3" max="6" width="8.375" style="2" customWidth="1"/>
    <col min="7" max="7" width="30.375" style="2" customWidth="1"/>
    <col min="8" max="16384" width="9" style="2" customWidth="1"/>
  </cols>
  <sheetData>
    <row r="1" spans="1:7" s="3" customFormat="1" ht="14.25">
      <c r="A1" s="106" t="s">
        <v>154</v>
      </c>
      <c r="B1" s="106"/>
      <c r="C1" s="106"/>
      <c r="D1" s="106"/>
      <c r="E1" s="106"/>
      <c r="F1" s="106"/>
      <c r="G1" s="106"/>
    </row>
    <row r="2" spans="1:7" ht="14.25" customHeight="1">
      <c r="A2" s="107"/>
      <c r="B2" s="110"/>
      <c r="C2" s="110"/>
      <c r="D2" s="110"/>
      <c r="E2" s="110"/>
      <c r="F2" s="110"/>
      <c r="G2" s="107"/>
    </row>
    <row r="3" spans="1:7" ht="14.25" customHeight="1">
      <c r="A3" s="83" t="s">
        <v>309</v>
      </c>
      <c r="B3" s="111" t="s">
        <v>312</v>
      </c>
      <c r="C3" s="111" t="s">
        <v>234</v>
      </c>
      <c r="D3" s="111"/>
      <c r="E3" s="111"/>
      <c r="F3" s="111"/>
      <c r="G3" s="98" t="s">
        <v>130</v>
      </c>
    </row>
    <row r="4" spans="1:7" ht="14.25" customHeight="1">
      <c r="A4" s="83"/>
      <c r="B4" s="111"/>
      <c r="C4" s="111" t="s">
        <v>313</v>
      </c>
      <c r="D4" s="114" t="s">
        <v>315</v>
      </c>
      <c r="E4" s="114" t="s">
        <v>318</v>
      </c>
      <c r="F4" s="114" t="s">
        <v>20</v>
      </c>
      <c r="G4" s="118"/>
    </row>
    <row r="5" spans="1:7" s="105" customFormat="1" ht="14.25" customHeight="1">
      <c r="A5" s="108"/>
      <c r="B5" s="112" t="s">
        <v>320</v>
      </c>
      <c r="C5" s="112"/>
      <c r="D5" s="112" t="s">
        <v>320</v>
      </c>
      <c r="E5" s="112" t="s">
        <v>320</v>
      </c>
      <c r="F5" s="116" t="s">
        <v>4</v>
      </c>
      <c r="G5" s="108"/>
    </row>
    <row r="6" spans="1:7" ht="14.25" customHeight="1">
      <c r="A6" s="108" t="s">
        <v>65</v>
      </c>
      <c r="B6" s="110">
        <v>81185</v>
      </c>
      <c r="C6" s="110">
        <v>29905</v>
      </c>
      <c r="D6" s="110">
        <v>14260</v>
      </c>
      <c r="E6" s="110">
        <v>15645</v>
      </c>
      <c r="F6" s="117">
        <v>6745</v>
      </c>
      <c r="G6" s="119" t="s">
        <v>541</v>
      </c>
    </row>
    <row r="7" spans="1:7" ht="14.25" customHeight="1">
      <c r="A7" s="108">
        <v>14</v>
      </c>
      <c r="B7" s="110">
        <v>82969</v>
      </c>
      <c r="C7" s="110">
        <v>31576</v>
      </c>
      <c r="D7" s="110">
        <v>15020</v>
      </c>
      <c r="E7" s="110">
        <v>16556</v>
      </c>
      <c r="F7" s="117">
        <v>7060</v>
      </c>
      <c r="G7" s="119" t="s">
        <v>202</v>
      </c>
    </row>
    <row r="8" spans="1:7" ht="14.25" customHeight="1">
      <c r="A8" s="108" t="s">
        <v>325</v>
      </c>
      <c r="B8" s="112" t="s">
        <v>326</v>
      </c>
      <c r="C8" s="112">
        <v>33361</v>
      </c>
      <c r="D8" s="110">
        <v>15725</v>
      </c>
      <c r="E8" s="110">
        <v>17636</v>
      </c>
      <c r="F8" s="117">
        <v>7210</v>
      </c>
      <c r="G8" s="119" t="s">
        <v>511</v>
      </c>
    </row>
    <row r="9" spans="1:7" ht="14.25" customHeight="1">
      <c r="A9" s="108">
        <v>5</v>
      </c>
      <c r="B9" s="110">
        <v>86376</v>
      </c>
      <c r="C9" s="110">
        <v>34159</v>
      </c>
      <c r="D9" s="110">
        <v>16126</v>
      </c>
      <c r="E9" s="110">
        <v>18033</v>
      </c>
      <c r="F9" s="117">
        <v>7379</v>
      </c>
      <c r="G9" s="119" t="s">
        <v>542</v>
      </c>
    </row>
    <row r="10" spans="1:7" ht="14.25" customHeight="1">
      <c r="A10" s="108">
        <v>10</v>
      </c>
      <c r="B10" s="110">
        <v>87499</v>
      </c>
      <c r="C10" s="110">
        <v>36092</v>
      </c>
      <c r="D10" s="110">
        <v>17211</v>
      </c>
      <c r="E10" s="110">
        <v>18881</v>
      </c>
      <c r="F10" s="117">
        <v>7784</v>
      </c>
      <c r="G10" s="119" t="s">
        <v>553</v>
      </c>
    </row>
    <row r="11" spans="1:7" ht="14.25" customHeight="1">
      <c r="A11" s="108">
        <v>15</v>
      </c>
      <c r="B11" s="110">
        <v>85443</v>
      </c>
      <c r="C11" s="110">
        <v>35111</v>
      </c>
      <c r="D11" s="110">
        <v>16349</v>
      </c>
      <c r="E11" s="110">
        <v>18762</v>
      </c>
      <c r="F11" s="117">
        <v>7727</v>
      </c>
      <c r="G11" s="119" t="s">
        <v>552</v>
      </c>
    </row>
    <row r="12" spans="1:7" ht="14.25" customHeight="1">
      <c r="A12" s="108">
        <v>22</v>
      </c>
      <c r="B12" s="110">
        <v>112620</v>
      </c>
      <c r="C12" s="110">
        <v>51571</v>
      </c>
      <c r="D12" s="110">
        <v>24031</v>
      </c>
      <c r="E12" s="110">
        <v>27540</v>
      </c>
      <c r="F12" s="117">
        <v>12120</v>
      </c>
      <c r="G12" s="119" t="s">
        <v>543</v>
      </c>
    </row>
    <row r="13" spans="1:7" ht="14.25" customHeight="1">
      <c r="A13" s="108">
        <v>23</v>
      </c>
      <c r="B13" s="112" t="s">
        <v>326</v>
      </c>
      <c r="C13" s="112">
        <v>52139</v>
      </c>
      <c r="D13" s="110">
        <v>24540</v>
      </c>
      <c r="E13" s="110">
        <v>27599</v>
      </c>
      <c r="F13" s="117">
        <v>12093</v>
      </c>
      <c r="G13" s="119" t="s">
        <v>448</v>
      </c>
    </row>
    <row r="14" spans="1:7" ht="14.25" customHeight="1">
      <c r="A14" s="108">
        <v>25</v>
      </c>
      <c r="B14" s="110">
        <v>113575</v>
      </c>
      <c r="C14" s="110">
        <v>51645</v>
      </c>
      <c r="D14" s="110">
        <v>24477</v>
      </c>
      <c r="E14" s="110">
        <v>27168</v>
      </c>
      <c r="F14" s="117">
        <v>11734</v>
      </c>
      <c r="G14" s="119" t="s">
        <v>170</v>
      </c>
    </row>
    <row r="15" spans="1:7" ht="14.25" customHeight="1">
      <c r="A15" s="108">
        <v>27</v>
      </c>
      <c r="B15" s="112" t="s">
        <v>326</v>
      </c>
      <c r="C15" s="112">
        <v>52208</v>
      </c>
      <c r="D15" s="110">
        <v>24624</v>
      </c>
      <c r="E15" s="110">
        <v>27584</v>
      </c>
      <c r="F15" s="117">
        <v>11754</v>
      </c>
      <c r="G15" s="119" t="s">
        <v>544</v>
      </c>
    </row>
    <row r="16" spans="1:7" ht="14.25" customHeight="1">
      <c r="A16" s="108">
        <v>30</v>
      </c>
      <c r="B16" s="110">
        <v>113938</v>
      </c>
      <c r="C16" s="110">
        <v>80883</v>
      </c>
      <c r="D16" s="110">
        <v>35587</v>
      </c>
      <c r="E16" s="110">
        <v>42296</v>
      </c>
      <c r="F16" s="117">
        <v>17408</v>
      </c>
      <c r="G16" s="119" t="s">
        <v>545</v>
      </c>
    </row>
    <row r="17" spans="1:7" ht="14.25" customHeight="1">
      <c r="A17" s="108">
        <v>35</v>
      </c>
      <c r="B17" s="110">
        <v>108977</v>
      </c>
      <c r="C17" s="110">
        <v>78549</v>
      </c>
      <c r="D17" s="110">
        <v>36823</v>
      </c>
      <c r="E17" s="110">
        <v>41726</v>
      </c>
      <c r="F17" s="117">
        <v>18471</v>
      </c>
      <c r="G17" s="119" t="s">
        <v>546</v>
      </c>
    </row>
    <row r="18" spans="1:7" ht="14.25" customHeight="1">
      <c r="A18" s="108">
        <v>40</v>
      </c>
      <c r="B18" s="110">
        <v>103637</v>
      </c>
      <c r="C18" s="110">
        <v>76007</v>
      </c>
      <c r="D18" s="110">
        <v>35487</v>
      </c>
      <c r="E18" s="110">
        <v>40520</v>
      </c>
      <c r="F18" s="117">
        <v>19867</v>
      </c>
      <c r="G18" s="119" t="s">
        <v>533</v>
      </c>
    </row>
    <row r="19" spans="1:7" ht="14.25" customHeight="1">
      <c r="A19" s="108">
        <v>45</v>
      </c>
      <c r="B19" s="110">
        <v>101015</v>
      </c>
      <c r="C19" s="110">
        <v>76368</v>
      </c>
      <c r="D19" s="110">
        <v>35481</v>
      </c>
      <c r="E19" s="110">
        <v>40887</v>
      </c>
      <c r="F19" s="117">
        <v>21887</v>
      </c>
      <c r="G19" s="119" t="s">
        <v>117</v>
      </c>
    </row>
    <row r="20" spans="1:7" ht="14.25" customHeight="1">
      <c r="A20" s="108">
        <v>50</v>
      </c>
      <c r="B20" s="110">
        <v>103527</v>
      </c>
      <c r="C20" s="110">
        <v>79907</v>
      </c>
      <c r="D20" s="110">
        <v>37539</v>
      </c>
      <c r="E20" s="110">
        <v>42368</v>
      </c>
      <c r="F20" s="117">
        <v>24048</v>
      </c>
      <c r="G20" s="119" t="s">
        <v>162</v>
      </c>
    </row>
    <row r="21" spans="1:7" ht="14.25" customHeight="1">
      <c r="A21" s="108">
        <v>55</v>
      </c>
      <c r="B21" s="110">
        <v>106684</v>
      </c>
      <c r="C21" s="110">
        <v>83136</v>
      </c>
      <c r="D21" s="110">
        <v>39546</v>
      </c>
      <c r="E21" s="110">
        <v>43590</v>
      </c>
      <c r="F21" s="117">
        <v>25686</v>
      </c>
      <c r="G21" s="119" t="s">
        <v>503</v>
      </c>
    </row>
    <row r="22" spans="1:7" ht="14.25" customHeight="1">
      <c r="A22" s="108">
        <v>60</v>
      </c>
      <c r="B22" s="110">
        <v>110542</v>
      </c>
      <c r="C22" s="110">
        <v>86837</v>
      </c>
      <c r="D22" s="110">
        <v>41193</v>
      </c>
      <c r="E22" s="110">
        <v>45644</v>
      </c>
      <c r="F22" s="117">
        <v>27335</v>
      </c>
      <c r="G22" s="119" t="s">
        <v>156</v>
      </c>
    </row>
    <row r="23" spans="1:7" ht="14.25" customHeight="1">
      <c r="A23" s="108" t="s">
        <v>329</v>
      </c>
      <c r="B23" s="110">
        <v>112386</v>
      </c>
      <c r="C23" s="110">
        <v>89400</v>
      </c>
      <c r="D23" s="110">
        <v>42377</v>
      </c>
      <c r="E23" s="110">
        <v>47023</v>
      </c>
      <c r="F23" s="117">
        <v>29065</v>
      </c>
      <c r="G23" s="119" t="s">
        <v>547</v>
      </c>
    </row>
    <row r="24" spans="1:7" ht="14.25" customHeight="1">
      <c r="A24" s="108">
        <v>7</v>
      </c>
      <c r="B24" s="110">
        <v>113617</v>
      </c>
      <c r="C24" s="110">
        <v>91170</v>
      </c>
      <c r="D24" s="110">
        <v>42944</v>
      </c>
      <c r="E24" s="110">
        <v>48226</v>
      </c>
      <c r="F24" s="117">
        <v>31291</v>
      </c>
      <c r="G24" s="119" t="s">
        <v>243</v>
      </c>
    </row>
    <row r="25" spans="1:7" ht="14.25" customHeight="1">
      <c r="A25" s="108">
        <v>12</v>
      </c>
      <c r="B25" s="110">
        <v>111499</v>
      </c>
      <c r="C25" s="110">
        <v>90156</v>
      </c>
      <c r="D25" s="110">
        <v>43082</v>
      </c>
      <c r="E25" s="110">
        <v>47074</v>
      </c>
      <c r="F25" s="117">
        <v>32435</v>
      </c>
      <c r="G25" s="119" t="s">
        <v>548</v>
      </c>
    </row>
    <row r="26" spans="1:7" ht="14.25" customHeight="1">
      <c r="A26" s="108">
        <v>17</v>
      </c>
      <c r="B26" s="110">
        <v>110569</v>
      </c>
      <c r="C26" s="110">
        <v>110569</v>
      </c>
      <c r="D26" s="110">
        <v>52418</v>
      </c>
      <c r="E26" s="110">
        <v>58151</v>
      </c>
      <c r="F26" s="117">
        <v>40171</v>
      </c>
      <c r="G26" s="119" t="s">
        <v>549</v>
      </c>
    </row>
    <row r="27" spans="1:7" ht="14.25" customHeight="1">
      <c r="A27" s="107">
        <v>22</v>
      </c>
      <c r="B27" s="110">
        <v>106788</v>
      </c>
      <c r="C27" s="110">
        <v>106788</v>
      </c>
      <c r="D27" s="110">
        <v>50787</v>
      </c>
      <c r="E27" s="115">
        <v>56001</v>
      </c>
      <c r="F27" s="117">
        <v>39876</v>
      </c>
      <c r="G27" s="120" t="s">
        <v>550</v>
      </c>
    </row>
    <row r="28" spans="1:7">
      <c r="A28" s="109">
        <v>27</v>
      </c>
      <c r="B28" s="113">
        <v>103746</v>
      </c>
      <c r="C28" s="113">
        <v>103746</v>
      </c>
      <c r="D28" s="113">
        <v>49561</v>
      </c>
      <c r="E28" s="113">
        <v>54185</v>
      </c>
      <c r="F28" s="113">
        <v>40303</v>
      </c>
      <c r="G28" s="121" t="s">
        <v>551</v>
      </c>
    </row>
  </sheetData>
  <mergeCells count="4">
    <mergeCell ref="A1:G1"/>
    <mergeCell ref="C3:F3"/>
    <mergeCell ref="A3:A4"/>
    <mergeCell ref="B3:B4"/>
  </mergeCells>
  <phoneticPr fontId="19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G23"/>
  <sheetViews>
    <sheetView workbookViewId="0">
      <selection sqref="A1:G1"/>
    </sheetView>
  </sheetViews>
  <sheetFormatPr defaultRowHeight="13.5"/>
  <cols>
    <col min="1" max="1" width="7.625" style="122" customWidth="1"/>
    <col min="2" max="2" width="12.875" style="122" customWidth="1"/>
    <col min="3" max="3" width="12.625" style="122" customWidth="1"/>
    <col min="4" max="5" width="12.875" style="122" customWidth="1"/>
    <col min="6" max="6" width="12.625" style="122" customWidth="1"/>
    <col min="7" max="7" width="12.875" style="122" customWidth="1"/>
    <col min="8" max="16384" width="9" style="122" customWidth="1"/>
  </cols>
  <sheetData>
    <row r="1" spans="1:7" ht="14.25">
      <c r="A1" s="43" t="s">
        <v>330</v>
      </c>
      <c r="B1" s="43"/>
      <c r="C1" s="43"/>
      <c r="D1" s="43"/>
      <c r="E1" s="43"/>
      <c r="F1" s="43"/>
      <c r="G1" s="43"/>
    </row>
    <row r="2" spans="1:7" ht="14.25" customHeight="1">
      <c r="A2" s="4"/>
      <c r="B2" s="4"/>
      <c r="C2" s="4"/>
      <c r="D2" s="4"/>
      <c r="E2" s="4"/>
      <c r="F2" s="4"/>
      <c r="G2" s="4"/>
    </row>
    <row r="3" spans="1:7" ht="12.75" customHeight="1">
      <c r="A3" s="123" t="s">
        <v>331</v>
      </c>
      <c r="B3" s="127" t="s">
        <v>334</v>
      </c>
      <c r="C3" s="127"/>
      <c r="D3" s="127"/>
      <c r="E3" s="127" t="s">
        <v>336</v>
      </c>
      <c r="F3" s="127"/>
      <c r="G3" s="98"/>
    </row>
    <row r="4" spans="1:7" ht="12.75" customHeight="1">
      <c r="A4" s="124"/>
      <c r="B4" s="127" t="s">
        <v>31</v>
      </c>
      <c r="C4" s="127" t="s">
        <v>212</v>
      </c>
      <c r="D4" s="127" t="s">
        <v>294</v>
      </c>
      <c r="E4" s="127" t="s">
        <v>31</v>
      </c>
      <c r="F4" s="127" t="s">
        <v>212</v>
      </c>
      <c r="G4" s="98" t="s">
        <v>294</v>
      </c>
    </row>
    <row r="5" spans="1:7" ht="12.75" customHeight="1">
      <c r="A5" s="5"/>
      <c r="B5" s="5" t="s">
        <v>320</v>
      </c>
      <c r="C5" s="5" t="s">
        <v>337</v>
      </c>
      <c r="D5" s="5" t="s">
        <v>339</v>
      </c>
      <c r="E5" s="5" t="s">
        <v>320</v>
      </c>
      <c r="F5" s="5" t="s">
        <v>337</v>
      </c>
      <c r="G5" s="5" t="s">
        <v>339</v>
      </c>
    </row>
    <row r="6" spans="1:7" ht="12.75" customHeight="1">
      <c r="A6" s="5" t="s">
        <v>13</v>
      </c>
      <c r="B6" s="15">
        <v>112386</v>
      </c>
      <c r="C6" s="132">
        <v>507.13</v>
      </c>
      <c r="D6" s="132">
        <f t="shared" ref="D6:D11" si="0">+B6/C6</f>
        <v>221.61181551081577</v>
      </c>
      <c r="E6" s="15">
        <v>39412</v>
      </c>
      <c r="F6" s="134">
        <v>9.6999999999999993</v>
      </c>
      <c r="G6" s="132">
        <f>+E6/F6</f>
        <v>4063.0927835051548</v>
      </c>
    </row>
    <row r="7" spans="1:7" ht="12.75" customHeight="1">
      <c r="A7" s="4">
        <v>7</v>
      </c>
      <c r="B7" s="15">
        <v>113617</v>
      </c>
      <c r="C7" s="132">
        <v>506.36</v>
      </c>
      <c r="D7" s="132">
        <f t="shared" si="0"/>
        <v>224.37988782684255</v>
      </c>
      <c r="E7" s="15">
        <v>39961</v>
      </c>
      <c r="F7" s="134">
        <v>10.199999999999999</v>
      </c>
      <c r="G7" s="132">
        <f>+E7/F7</f>
        <v>3917.7450980392159</v>
      </c>
    </row>
    <row r="8" spans="1:7" ht="12.75" customHeight="1">
      <c r="A8" s="4">
        <v>12</v>
      </c>
      <c r="B8" s="15">
        <v>111499</v>
      </c>
      <c r="C8" s="132">
        <v>506.36</v>
      </c>
      <c r="D8" s="132">
        <f t="shared" si="0"/>
        <v>220.19709297732837</v>
      </c>
      <c r="E8" s="15">
        <v>36048</v>
      </c>
      <c r="F8" s="132">
        <v>9.93</v>
      </c>
      <c r="G8" s="132">
        <f>+E8/F8</f>
        <v>3630.2114803625377</v>
      </c>
    </row>
    <row r="9" spans="1:7" ht="12.75" customHeight="1">
      <c r="A9" s="107">
        <v>17</v>
      </c>
      <c r="B9" s="128">
        <v>110569</v>
      </c>
      <c r="C9" s="131">
        <v>506.36</v>
      </c>
      <c r="D9" s="132">
        <f t="shared" si="0"/>
        <v>218.36045501224424</v>
      </c>
      <c r="E9" s="128">
        <v>34529</v>
      </c>
      <c r="F9" s="131">
        <v>9.6300000000000008</v>
      </c>
      <c r="G9" s="131">
        <f>+E9/F9</f>
        <v>3585.5659397715472</v>
      </c>
    </row>
    <row r="10" spans="1:7" ht="12.75" customHeight="1">
      <c r="A10" s="107">
        <v>22</v>
      </c>
      <c r="B10" s="128">
        <v>106788</v>
      </c>
      <c r="C10" s="131">
        <v>506.36</v>
      </c>
      <c r="D10" s="132">
        <f t="shared" si="0"/>
        <v>210.89343550043446</v>
      </c>
      <c r="E10" s="128">
        <v>28480</v>
      </c>
      <c r="F10" s="131">
        <v>8.83</v>
      </c>
      <c r="G10" s="131">
        <v>3225.3680634201587</v>
      </c>
    </row>
    <row r="11" spans="1:7" ht="12.75" customHeight="1">
      <c r="A11" s="109">
        <v>27</v>
      </c>
      <c r="B11" s="129">
        <v>103746</v>
      </c>
      <c r="C11" s="133">
        <v>506.33</v>
      </c>
      <c r="D11" s="133">
        <f t="shared" si="0"/>
        <v>204.89799142851501</v>
      </c>
      <c r="E11" s="129">
        <v>27192</v>
      </c>
      <c r="F11" s="133">
        <v>8.66</v>
      </c>
      <c r="G11" s="133">
        <f>+E11/F11</f>
        <v>3139.9538106235564</v>
      </c>
    </row>
    <row r="12" spans="1:7" ht="12.75" customHeight="1">
      <c r="A12" s="125" t="s">
        <v>341</v>
      </c>
      <c r="B12" s="128"/>
      <c r="C12" s="131"/>
      <c r="D12" s="131"/>
      <c r="E12" s="128"/>
      <c r="F12" s="131"/>
      <c r="G12" s="5" t="s">
        <v>159</v>
      </c>
    </row>
    <row r="13" spans="1:7" ht="12.75" customHeight="1">
      <c r="A13" s="126" t="s">
        <v>342</v>
      </c>
      <c r="B13" s="4"/>
      <c r="C13" s="4"/>
      <c r="D13" s="4"/>
      <c r="E13" s="4"/>
      <c r="F13" s="4"/>
      <c r="G13" s="5"/>
    </row>
    <row r="14" spans="1:7" ht="12.75" customHeight="1">
      <c r="A14" s="123" t="s">
        <v>331</v>
      </c>
      <c r="B14" s="127" t="s">
        <v>334</v>
      </c>
      <c r="C14" s="127"/>
      <c r="D14" s="127"/>
      <c r="E14" s="127" t="s">
        <v>336</v>
      </c>
      <c r="F14" s="127"/>
      <c r="G14" s="98"/>
    </row>
    <row r="15" spans="1:7" ht="12.75" customHeight="1">
      <c r="A15" s="124"/>
      <c r="B15" s="127" t="s">
        <v>31</v>
      </c>
      <c r="C15" s="127" t="s">
        <v>212</v>
      </c>
      <c r="D15" s="127" t="s">
        <v>294</v>
      </c>
      <c r="E15" s="127" t="s">
        <v>31</v>
      </c>
      <c r="F15" s="127" t="s">
        <v>212</v>
      </c>
      <c r="G15" s="98" t="s">
        <v>294</v>
      </c>
    </row>
    <row r="16" spans="1:7" ht="12.75" customHeight="1">
      <c r="A16" s="5"/>
      <c r="B16" s="5" t="s">
        <v>320</v>
      </c>
      <c r="C16" s="5" t="s">
        <v>337</v>
      </c>
      <c r="D16" s="5" t="s">
        <v>339</v>
      </c>
      <c r="E16" s="5" t="s">
        <v>320</v>
      </c>
      <c r="F16" s="5" t="s">
        <v>337</v>
      </c>
      <c r="G16" s="5" t="s">
        <v>339</v>
      </c>
    </row>
    <row r="17" spans="1:7" ht="12.75" customHeight="1">
      <c r="A17" s="5" t="s">
        <v>13</v>
      </c>
      <c r="B17" s="15">
        <v>89400</v>
      </c>
      <c r="C17" s="132">
        <v>185.72</v>
      </c>
      <c r="D17" s="132">
        <f>+B17/C17</f>
        <v>481.36980400603056</v>
      </c>
      <c r="E17" s="15">
        <v>39412</v>
      </c>
      <c r="F17" s="134">
        <v>9.6999999999999993</v>
      </c>
      <c r="G17" s="132">
        <f>+E17/F17</f>
        <v>4063.0927835051548</v>
      </c>
    </row>
    <row r="18" spans="1:7" ht="12.75" customHeight="1">
      <c r="A18" s="4">
        <v>7</v>
      </c>
      <c r="B18" s="15">
        <v>91170</v>
      </c>
      <c r="C18" s="132">
        <v>185.73</v>
      </c>
      <c r="D18" s="132">
        <f>+B18/C18</f>
        <v>490.87384913584236</v>
      </c>
      <c r="E18" s="15">
        <v>39961</v>
      </c>
      <c r="F18" s="134">
        <v>10.199999999999999</v>
      </c>
      <c r="G18" s="132">
        <f>+E18/F18</f>
        <v>3917.7450980392159</v>
      </c>
    </row>
    <row r="19" spans="1:7" ht="12.75" customHeight="1">
      <c r="A19" s="4">
        <v>12</v>
      </c>
      <c r="B19" s="15">
        <v>90156</v>
      </c>
      <c r="C19" s="132">
        <v>185.73</v>
      </c>
      <c r="D19" s="132">
        <f>+B19/C19</f>
        <v>485.41431109675335</v>
      </c>
      <c r="E19" s="15">
        <v>36048</v>
      </c>
      <c r="F19" s="132">
        <v>9.93</v>
      </c>
      <c r="G19" s="132">
        <f>+E19/F19</f>
        <v>3630.2114803625377</v>
      </c>
    </row>
    <row r="20" spans="1:7" ht="12.75" customHeight="1">
      <c r="A20" s="107">
        <v>17</v>
      </c>
      <c r="B20" s="128">
        <v>110569</v>
      </c>
      <c r="C20" s="131">
        <v>506.36</v>
      </c>
      <c r="D20" s="131">
        <f>+B20/C20</f>
        <v>218.36045501224424</v>
      </c>
      <c r="E20" s="128">
        <v>34529</v>
      </c>
      <c r="F20" s="131">
        <v>9.6300000000000008</v>
      </c>
      <c r="G20" s="131">
        <f>+E20/F20</f>
        <v>3585.5659397715472</v>
      </c>
    </row>
    <row r="21" spans="1:7" ht="12.75" customHeight="1">
      <c r="A21" s="107">
        <v>22</v>
      </c>
      <c r="B21" s="128">
        <v>106788</v>
      </c>
      <c r="C21" s="131">
        <v>506.36</v>
      </c>
      <c r="D21" s="131">
        <v>210.89343550043446</v>
      </c>
      <c r="E21" s="128">
        <v>28480</v>
      </c>
      <c r="F21" s="131">
        <v>8.83</v>
      </c>
      <c r="G21" s="131">
        <v>3225.3680634201587</v>
      </c>
    </row>
    <row r="22" spans="1:7">
      <c r="A22" s="109">
        <v>27</v>
      </c>
      <c r="B22" s="129">
        <v>103746</v>
      </c>
      <c r="C22" s="133">
        <v>506.33</v>
      </c>
      <c r="D22" s="133">
        <f>+B22/C22</f>
        <v>204.89799142851501</v>
      </c>
      <c r="E22" s="129">
        <v>27192</v>
      </c>
      <c r="F22" s="133">
        <v>8.66</v>
      </c>
      <c r="G22" s="133">
        <f>+E22/F22</f>
        <v>3139.9538106235564</v>
      </c>
    </row>
    <row r="23" spans="1:7">
      <c r="A23" s="125" t="s">
        <v>343</v>
      </c>
      <c r="B23" s="130"/>
      <c r="C23" s="130"/>
      <c r="D23" s="130"/>
      <c r="E23" s="130"/>
      <c r="F23" s="131"/>
      <c r="G23" s="5" t="s">
        <v>159</v>
      </c>
    </row>
  </sheetData>
  <mergeCells count="7">
    <mergeCell ref="A1:G1"/>
    <mergeCell ref="B3:D3"/>
    <mergeCell ref="E3:G3"/>
    <mergeCell ref="B14:D14"/>
    <mergeCell ref="E14:G14"/>
    <mergeCell ref="A3:A4"/>
    <mergeCell ref="A14:A15"/>
  </mergeCells>
  <phoneticPr fontId="19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xl/worksheets/sheet6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N33"/>
  <sheetViews>
    <sheetView tabSelected="1" workbookViewId="0">
      <selection sqref="A1:I1"/>
    </sheetView>
  </sheetViews>
  <sheetFormatPr defaultRowHeight="13.5"/>
  <cols>
    <col min="1" max="1" width="9.625" style="122" customWidth="1"/>
    <col min="2" max="6" width="6.625" style="122" customWidth="1"/>
    <col min="7" max="9" width="6.125" style="122" customWidth="1"/>
    <col min="10" max="10" width="6.625" style="122" customWidth="1"/>
    <col min="11" max="12" width="6.125" style="122" customWidth="1"/>
    <col min="13" max="13" width="6.25" style="122" customWidth="1"/>
    <col min="14" max="14" width="7.875" style="122" bestFit="1" customWidth="1"/>
    <col min="15" max="21" width="4.875" style="122" customWidth="1"/>
    <col min="22" max="16384" width="9" style="122" customWidth="1"/>
  </cols>
  <sheetData>
    <row r="1" spans="1:14" ht="14.25">
      <c r="A1" s="43" t="s">
        <v>344</v>
      </c>
      <c r="B1" s="43"/>
      <c r="C1" s="43"/>
      <c r="D1" s="43"/>
      <c r="E1" s="43"/>
      <c r="F1" s="43"/>
      <c r="G1" s="43"/>
      <c r="H1" s="43"/>
      <c r="I1" s="43"/>
    </row>
    <row r="2" spans="1:14">
      <c r="A2" s="4"/>
      <c r="B2" s="4"/>
      <c r="C2" s="4"/>
      <c r="D2" s="4"/>
      <c r="E2" s="5"/>
      <c r="F2" s="4"/>
      <c r="G2" s="4"/>
      <c r="H2" s="4"/>
      <c r="M2" s="152" t="s">
        <v>535</v>
      </c>
    </row>
    <row r="3" spans="1:14">
      <c r="A3" s="123" t="s">
        <v>345</v>
      </c>
      <c r="B3" s="98" t="s">
        <v>10</v>
      </c>
      <c r="C3" s="142"/>
      <c r="D3" s="142"/>
      <c r="E3" s="142"/>
      <c r="F3" s="98" t="s">
        <v>61</v>
      </c>
      <c r="G3" s="142"/>
      <c r="H3" s="142"/>
      <c r="I3" s="142"/>
      <c r="J3" s="98" t="s">
        <v>348</v>
      </c>
      <c r="K3" s="142"/>
      <c r="L3" s="142"/>
      <c r="M3" s="142"/>
    </row>
    <row r="4" spans="1:14">
      <c r="A4" s="124"/>
      <c r="B4" s="137" t="s">
        <v>93</v>
      </c>
      <c r="C4" s="143" t="s">
        <v>30</v>
      </c>
      <c r="D4" s="146" t="s">
        <v>315</v>
      </c>
      <c r="E4" s="98" t="s">
        <v>318</v>
      </c>
      <c r="F4" s="149" t="s">
        <v>93</v>
      </c>
      <c r="G4" s="143" t="s">
        <v>30</v>
      </c>
      <c r="H4" s="146" t="s">
        <v>315</v>
      </c>
      <c r="I4" s="98" t="s">
        <v>318</v>
      </c>
      <c r="J4" s="149" t="s">
        <v>93</v>
      </c>
      <c r="K4" s="143" t="s">
        <v>30</v>
      </c>
      <c r="L4" s="146" t="s">
        <v>315</v>
      </c>
      <c r="M4" s="98" t="s">
        <v>318</v>
      </c>
    </row>
    <row r="5" spans="1:14">
      <c r="A5" s="135"/>
      <c r="B5" s="138" t="s">
        <v>320</v>
      </c>
      <c r="C5" s="108" t="s">
        <v>346</v>
      </c>
      <c r="D5" s="108" t="s">
        <v>320</v>
      </c>
      <c r="E5" s="108" t="s">
        <v>320</v>
      </c>
      <c r="F5" s="138" t="s">
        <v>320</v>
      </c>
      <c r="G5" s="108" t="s">
        <v>346</v>
      </c>
      <c r="H5" s="108" t="s">
        <v>320</v>
      </c>
      <c r="I5" s="108" t="s">
        <v>320</v>
      </c>
      <c r="J5" s="138" t="s">
        <v>320</v>
      </c>
      <c r="K5" s="108" t="s">
        <v>346</v>
      </c>
      <c r="L5" s="108" t="s">
        <v>320</v>
      </c>
      <c r="M5" s="108" t="s">
        <v>320</v>
      </c>
    </row>
    <row r="6" spans="1:14">
      <c r="A6" s="136" t="s">
        <v>93</v>
      </c>
      <c r="B6" s="139">
        <f>SUM(B7:B28)</f>
        <v>110569</v>
      </c>
      <c r="C6" s="144">
        <f>+B6*100/B6</f>
        <v>100</v>
      </c>
      <c r="D6" s="147">
        <f>SUM(D7:D28)</f>
        <v>52418</v>
      </c>
      <c r="E6" s="147">
        <f>SUM(E7:E28)</f>
        <v>58151</v>
      </c>
      <c r="F6" s="26">
        <v>106788</v>
      </c>
      <c r="G6" s="144">
        <f>SUM(G7:G28)</f>
        <v>100</v>
      </c>
      <c r="H6" s="15">
        <v>50787</v>
      </c>
      <c r="I6" s="15">
        <v>56001</v>
      </c>
      <c r="J6" s="26">
        <f>SUM(J7:J28)</f>
        <v>103746</v>
      </c>
      <c r="K6" s="144">
        <f>SUM(K7:K28)</f>
        <v>100</v>
      </c>
      <c r="L6" s="15">
        <v>49561</v>
      </c>
      <c r="M6" s="15">
        <v>54185</v>
      </c>
      <c r="N6" s="153"/>
    </row>
    <row r="7" spans="1:14">
      <c r="A7" s="136" t="s">
        <v>306</v>
      </c>
      <c r="B7" s="139">
        <f t="shared" ref="B7:B28" si="0">SUM(D7:E7)</f>
        <v>5518</v>
      </c>
      <c r="C7" s="144">
        <f t="shared" ref="C7:C28" si="1">+B7*100/$B$6</f>
        <v>4.990548888024672</v>
      </c>
      <c r="D7" s="147">
        <v>2826</v>
      </c>
      <c r="E7" s="147">
        <v>2692</v>
      </c>
      <c r="F7" s="26">
        <f t="shared" ref="F7:F28" si="2">H7+I7</f>
        <v>4832</v>
      </c>
      <c r="G7" s="144">
        <f t="shared" ref="G7:G28" si="3">+F7*100/$F$6</f>
        <v>4.5248529797355506</v>
      </c>
      <c r="H7" s="15">
        <v>2549</v>
      </c>
      <c r="I7" s="15">
        <v>2283</v>
      </c>
      <c r="J7" s="26">
        <v>4259</v>
      </c>
      <c r="K7" s="144">
        <f t="shared" ref="K7:K28" si="4">+J7*100/$J$6</f>
        <v>4.1052185144487501</v>
      </c>
      <c r="L7" s="15">
        <v>2146</v>
      </c>
      <c r="M7" s="15">
        <v>2113</v>
      </c>
      <c r="N7" s="153"/>
    </row>
    <row r="8" spans="1:14">
      <c r="A8" s="136" t="s">
        <v>350</v>
      </c>
      <c r="B8" s="139">
        <f t="shared" si="0"/>
        <v>5437</v>
      </c>
      <c r="C8" s="144">
        <f t="shared" si="1"/>
        <v>4.9172914650580184</v>
      </c>
      <c r="D8" s="147">
        <v>2722</v>
      </c>
      <c r="E8" s="147">
        <v>2715</v>
      </c>
      <c r="F8" s="26">
        <f t="shared" si="2"/>
        <v>5146</v>
      </c>
      <c r="G8" s="144">
        <f t="shared" si="3"/>
        <v>4.8188935086339288</v>
      </c>
      <c r="H8" s="15">
        <v>2645</v>
      </c>
      <c r="I8" s="15">
        <v>2501</v>
      </c>
      <c r="J8" s="26">
        <v>4669</v>
      </c>
      <c r="K8" s="144">
        <f t="shared" si="4"/>
        <v>4.5004144738110385</v>
      </c>
      <c r="L8" s="15">
        <v>2471</v>
      </c>
      <c r="M8" s="15">
        <v>2198</v>
      </c>
      <c r="N8" s="153"/>
    </row>
    <row r="9" spans="1:14">
      <c r="A9" s="136" t="s">
        <v>354</v>
      </c>
      <c r="B9" s="139">
        <f t="shared" si="0"/>
        <v>5663</v>
      </c>
      <c r="C9" s="144">
        <f t="shared" si="1"/>
        <v>5.1216887192612761</v>
      </c>
      <c r="D9" s="147">
        <v>2816</v>
      </c>
      <c r="E9" s="147">
        <v>2847</v>
      </c>
      <c r="F9" s="26">
        <f t="shared" si="2"/>
        <v>5168</v>
      </c>
      <c r="G9" s="144">
        <f t="shared" si="3"/>
        <v>4.8394950743529233</v>
      </c>
      <c r="H9" s="15">
        <v>2604</v>
      </c>
      <c r="I9" s="15">
        <v>2564</v>
      </c>
      <c r="J9" s="26">
        <v>5063</v>
      </c>
      <c r="K9" s="144">
        <f t="shared" si="4"/>
        <v>4.8801881518323595</v>
      </c>
      <c r="L9" s="15">
        <v>2611</v>
      </c>
      <c r="M9" s="15">
        <v>2452</v>
      </c>
      <c r="N9" s="153"/>
    </row>
    <row r="10" spans="1:14">
      <c r="A10" s="136" t="s">
        <v>355</v>
      </c>
      <c r="B10" s="139">
        <f t="shared" si="0"/>
        <v>6496</v>
      </c>
      <c r="C10" s="144">
        <f t="shared" si="1"/>
        <v>5.8750644393998321</v>
      </c>
      <c r="D10" s="147">
        <v>3442</v>
      </c>
      <c r="E10" s="147">
        <v>3054</v>
      </c>
      <c r="F10" s="26">
        <f t="shared" si="2"/>
        <v>5779</v>
      </c>
      <c r="G10" s="144">
        <f t="shared" si="3"/>
        <v>5.4116567404577296</v>
      </c>
      <c r="H10" s="15">
        <v>2985</v>
      </c>
      <c r="I10" s="15">
        <v>2794</v>
      </c>
      <c r="J10" s="26">
        <v>5630</v>
      </c>
      <c r="K10" s="144">
        <f t="shared" si="4"/>
        <v>5.4267152468528908</v>
      </c>
      <c r="L10" s="15">
        <v>2932</v>
      </c>
      <c r="M10" s="15">
        <v>2698</v>
      </c>
      <c r="N10" s="153"/>
    </row>
    <row r="11" spans="1:14">
      <c r="A11" s="136" t="s">
        <v>356</v>
      </c>
      <c r="B11" s="139">
        <f t="shared" si="0"/>
        <v>5347</v>
      </c>
      <c r="C11" s="144">
        <f t="shared" si="1"/>
        <v>4.8358943284284024</v>
      </c>
      <c r="D11" s="147">
        <v>2374</v>
      </c>
      <c r="E11" s="147">
        <v>2973</v>
      </c>
      <c r="F11" s="26">
        <f t="shared" si="2"/>
        <v>4535</v>
      </c>
      <c r="G11" s="144">
        <f t="shared" si="3"/>
        <v>4.2467318425291234</v>
      </c>
      <c r="H11" s="15">
        <v>2063</v>
      </c>
      <c r="I11" s="15">
        <v>2472</v>
      </c>
      <c r="J11" s="26">
        <v>4264</v>
      </c>
      <c r="K11" s="144">
        <f t="shared" si="4"/>
        <v>4.110037977367802</v>
      </c>
      <c r="L11" s="15">
        <v>1957</v>
      </c>
      <c r="M11" s="15">
        <v>2307</v>
      </c>
      <c r="N11" s="153"/>
    </row>
    <row r="12" spans="1:14">
      <c r="A12" s="136" t="s">
        <v>357</v>
      </c>
      <c r="B12" s="139">
        <f t="shared" si="0"/>
        <v>6644</v>
      </c>
      <c r="C12" s="144">
        <f t="shared" si="1"/>
        <v>6.0089175085240889</v>
      </c>
      <c r="D12" s="147">
        <v>3280</v>
      </c>
      <c r="E12" s="147">
        <v>3364</v>
      </c>
      <c r="F12" s="26">
        <f t="shared" si="2"/>
        <v>5314</v>
      </c>
      <c r="G12" s="144">
        <f t="shared" si="3"/>
        <v>4.9762145559426152</v>
      </c>
      <c r="H12" s="15">
        <v>2656</v>
      </c>
      <c r="I12" s="15">
        <v>2658</v>
      </c>
      <c r="J12" s="26">
        <v>4991</v>
      </c>
      <c r="K12" s="144">
        <f t="shared" si="4"/>
        <v>4.8107878857980069</v>
      </c>
      <c r="L12" s="15">
        <v>2537</v>
      </c>
      <c r="M12" s="15">
        <v>2454</v>
      </c>
      <c r="N12" s="153"/>
    </row>
    <row r="13" spans="1:14">
      <c r="A13" s="136" t="s">
        <v>358</v>
      </c>
      <c r="B13" s="139">
        <f t="shared" si="0"/>
        <v>7547</v>
      </c>
      <c r="C13" s="144">
        <f t="shared" si="1"/>
        <v>6.8256021127079016</v>
      </c>
      <c r="D13" s="147">
        <v>3820</v>
      </c>
      <c r="E13" s="147">
        <v>3727</v>
      </c>
      <c r="F13" s="26">
        <f t="shared" si="2"/>
        <v>6371</v>
      </c>
      <c r="G13" s="144">
        <f t="shared" si="3"/>
        <v>5.9660261452597672</v>
      </c>
      <c r="H13" s="15">
        <v>3184</v>
      </c>
      <c r="I13" s="15">
        <v>3187</v>
      </c>
      <c r="J13" s="26">
        <v>5267</v>
      </c>
      <c r="K13" s="144">
        <f t="shared" si="4"/>
        <v>5.0768222389296938</v>
      </c>
      <c r="L13" s="15">
        <v>2642</v>
      </c>
      <c r="M13" s="15">
        <v>2625</v>
      </c>
      <c r="N13" s="153"/>
    </row>
    <row r="14" spans="1:14">
      <c r="A14" s="136" t="s">
        <v>307</v>
      </c>
      <c r="B14" s="139">
        <f t="shared" si="0"/>
        <v>6540</v>
      </c>
      <c r="C14" s="144">
        <f t="shared" si="1"/>
        <v>5.9148585950854216</v>
      </c>
      <c r="D14" s="147">
        <v>3241</v>
      </c>
      <c r="E14" s="147">
        <v>3299</v>
      </c>
      <c r="F14" s="26">
        <f t="shared" si="2"/>
        <v>7222</v>
      </c>
      <c r="G14" s="144">
        <f t="shared" si="3"/>
        <v>6.7629321646626961</v>
      </c>
      <c r="H14" s="15">
        <v>3684</v>
      </c>
      <c r="I14" s="15">
        <v>3538</v>
      </c>
      <c r="J14" s="26">
        <v>6304</v>
      </c>
      <c r="K14" s="144">
        <f t="shared" si="4"/>
        <v>6.0763788483411405</v>
      </c>
      <c r="L14" s="15">
        <v>3174</v>
      </c>
      <c r="M14" s="15">
        <v>3130</v>
      </c>
      <c r="N14" s="153"/>
    </row>
    <row r="15" spans="1:14">
      <c r="A15" s="136" t="s">
        <v>35</v>
      </c>
      <c r="B15" s="139">
        <f t="shared" si="0"/>
        <v>6141</v>
      </c>
      <c r="C15" s="144">
        <f t="shared" si="1"/>
        <v>5.5539979560274579</v>
      </c>
      <c r="D15" s="147">
        <v>3024</v>
      </c>
      <c r="E15" s="147">
        <v>3117</v>
      </c>
      <c r="F15" s="26">
        <f t="shared" si="2"/>
        <v>6198</v>
      </c>
      <c r="G15" s="144">
        <f t="shared" si="3"/>
        <v>5.8040229239240366</v>
      </c>
      <c r="H15" s="15">
        <v>3062</v>
      </c>
      <c r="I15" s="15">
        <v>3136</v>
      </c>
      <c r="J15" s="26">
        <v>7128</v>
      </c>
      <c r="K15" s="144">
        <f t="shared" si="4"/>
        <v>6.8706263374009602</v>
      </c>
      <c r="L15" s="15">
        <v>3651</v>
      </c>
      <c r="M15" s="15">
        <v>3477</v>
      </c>
      <c r="N15" s="153"/>
    </row>
    <row r="16" spans="1:14">
      <c r="A16" s="136" t="s">
        <v>359</v>
      </c>
      <c r="B16" s="139">
        <f t="shared" si="0"/>
        <v>6693</v>
      </c>
      <c r="C16" s="144">
        <f t="shared" si="1"/>
        <v>6.053233727355769</v>
      </c>
      <c r="D16" s="147">
        <v>3320</v>
      </c>
      <c r="E16" s="147">
        <v>3373</v>
      </c>
      <c r="F16" s="26">
        <f t="shared" si="2"/>
        <v>5932</v>
      </c>
      <c r="G16" s="144">
        <f t="shared" si="3"/>
        <v>5.5549312656852834</v>
      </c>
      <c r="H16" s="15">
        <v>2923</v>
      </c>
      <c r="I16" s="15">
        <v>3009</v>
      </c>
      <c r="J16" s="26">
        <v>6242</v>
      </c>
      <c r="K16" s="144">
        <f t="shared" si="4"/>
        <v>6.0166175081448925</v>
      </c>
      <c r="L16" s="15">
        <v>3119</v>
      </c>
      <c r="M16" s="15">
        <v>3123</v>
      </c>
      <c r="N16" s="153"/>
    </row>
    <row r="17" spans="1:14">
      <c r="A17" s="136" t="s">
        <v>361</v>
      </c>
      <c r="B17" s="139">
        <f t="shared" si="0"/>
        <v>7372</v>
      </c>
      <c r="C17" s="144">
        <f t="shared" si="1"/>
        <v>6.6673299025947594</v>
      </c>
      <c r="D17" s="147">
        <v>3666</v>
      </c>
      <c r="E17" s="147">
        <v>3706</v>
      </c>
      <c r="F17" s="26">
        <f t="shared" si="2"/>
        <v>6633</v>
      </c>
      <c r="G17" s="144">
        <f t="shared" si="3"/>
        <v>6.211372064276885</v>
      </c>
      <c r="H17" s="15">
        <v>3268</v>
      </c>
      <c r="I17" s="15">
        <v>3365</v>
      </c>
      <c r="J17" s="26">
        <v>5972</v>
      </c>
      <c r="K17" s="144">
        <f t="shared" si="4"/>
        <v>5.7563665105160684</v>
      </c>
      <c r="L17" s="15">
        <v>2969</v>
      </c>
      <c r="M17" s="15">
        <v>3003</v>
      </c>
      <c r="N17" s="153"/>
    </row>
    <row r="18" spans="1:14">
      <c r="A18" s="136" t="s">
        <v>362</v>
      </c>
      <c r="B18" s="139">
        <f t="shared" si="0"/>
        <v>8595</v>
      </c>
      <c r="C18" s="144">
        <f t="shared" si="1"/>
        <v>7.7734265481283185</v>
      </c>
      <c r="D18" s="147">
        <v>4270</v>
      </c>
      <c r="E18" s="147">
        <v>4325</v>
      </c>
      <c r="F18" s="26">
        <f t="shared" si="2"/>
        <v>7146</v>
      </c>
      <c r="G18" s="144">
        <f t="shared" si="3"/>
        <v>6.6917631194516236</v>
      </c>
      <c r="H18" s="15">
        <v>3510</v>
      </c>
      <c r="I18" s="15">
        <v>3636</v>
      </c>
      <c r="J18" s="26">
        <v>6516</v>
      </c>
      <c r="K18" s="144">
        <f t="shared" si="4"/>
        <v>6.2807240761089584</v>
      </c>
      <c r="L18" s="15">
        <v>3196</v>
      </c>
      <c r="M18" s="15">
        <v>3320</v>
      </c>
      <c r="N18" s="153"/>
    </row>
    <row r="19" spans="1:14">
      <c r="A19" s="136" t="s">
        <v>365</v>
      </c>
      <c r="B19" s="139">
        <f t="shared" si="0"/>
        <v>6673</v>
      </c>
      <c r="C19" s="144">
        <f t="shared" si="1"/>
        <v>6.0351454747714097</v>
      </c>
      <c r="D19" s="147">
        <v>3224</v>
      </c>
      <c r="E19" s="147">
        <v>3449</v>
      </c>
      <c r="F19" s="26">
        <f t="shared" si="2"/>
        <v>8431</v>
      </c>
      <c r="G19" s="144">
        <f t="shared" si="3"/>
        <v>7.895081844401993</v>
      </c>
      <c r="H19" s="15">
        <v>4134</v>
      </c>
      <c r="I19" s="15">
        <v>4297</v>
      </c>
      <c r="J19" s="26">
        <v>7085</v>
      </c>
      <c r="K19" s="144">
        <f t="shared" si="4"/>
        <v>6.8291789562971106</v>
      </c>
      <c r="L19" s="15">
        <v>3453</v>
      </c>
      <c r="M19" s="15">
        <v>3632</v>
      </c>
      <c r="N19" s="153"/>
    </row>
    <row r="20" spans="1:14">
      <c r="A20" s="136" t="s">
        <v>283</v>
      </c>
      <c r="B20" s="139">
        <f t="shared" si="0"/>
        <v>6367</v>
      </c>
      <c r="C20" s="144">
        <f t="shared" si="1"/>
        <v>5.7583952102307157</v>
      </c>
      <c r="D20" s="147">
        <v>2945</v>
      </c>
      <c r="E20" s="147">
        <v>3422</v>
      </c>
      <c r="F20" s="26">
        <f t="shared" si="2"/>
        <v>6420</v>
      </c>
      <c r="G20" s="144">
        <f t="shared" si="3"/>
        <v>6.0119114507248002</v>
      </c>
      <c r="H20" s="15">
        <v>3045</v>
      </c>
      <c r="I20" s="15">
        <v>3375</v>
      </c>
      <c r="J20" s="26">
        <v>8144</v>
      </c>
      <c r="K20" s="144">
        <f t="shared" si="4"/>
        <v>7.8499412025523876</v>
      </c>
      <c r="L20" s="15">
        <v>3922</v>
      </c>
      <c r="M20" s="15">
        <v>4222</v>
      </c>
      <c r="N20" s="153"/>
    </row>
    <row r="21" spans="1:14">
      <c r="A21" s="136" t="s">
        <v>268</v>
      </c>
      <c r="B21" s="139">
        <f t="shared" si="0"/>
        <v>6362</v>
      </c>
      <c r="C21" s="144">
        <f t="shared" si="1"/>
        <v>5.7538731470846258</v>
      </c>
      <c r="D21" s="147">
        <v>2784</v>
      </c>
      <c r="E21" s="147">
        <v>3578</v>
      </c>
      <c r="F21" s="26">
        <f t="shared" si="2"/>
        <v>5894</v>
      </c>
      <c r="G21" s="144">
        <f t="shared" si="3"/>
        <v>5.5193467430797467</v>
      </c>
      <c r="H21" s="15">
        <v>2630</v>
      </c>
      <c r="I21" s="15">
        <v>3264</v>
      </c>
      <c r="J21" s="26">
        <v>5965</v>
      </c>
      <c r="K21" s="144">
        <f t="shared" si="4"/>
        <v>5.7496192624293947</v>
      </c>
      <c r="L21" s="15">
        <v>2744</v>
      </c>
      <c r="M21" s="15">
        <v>3221</v>
      </c>
      <c r="N21" s="153"/>
    </row>
    <row r="22" spans="1:14">
      <c r="A22" s="136" t="s">
        <v>366</v>
      </c>
      <c r="B22" s="139">
        <f t="shared" si="0"/>
        <v>5821</v>
      </c>
      <c r="C22" s="144">
        <f t="shared" si="1"/>
        <v>5.2645859146777125</v>
      </c>
      <c r="D22" s="147">
        <v>2395</v>
      </c>
      <c r="E22" s="147">
        <v>3426</v>
      </c>
      <c r="F22" s="26">
        <f t="shared" si="2"/>
        <v>5655</v>
      </c>
      <c r="G22" s="144">
        <f t="shared" si="3"/>
        <v>5.2955388245870321</v>
      </c>
      <c r="H22" s="15">
        <v>2352</v>
      </c>
      <c r="I22" s="15">
        <v>3303</v>
      </c>
      <c r="J22" s="26">
        <v>5336</v>
      </c>
      <c r="K22" s="144">
        <f t="shared" si="4"/>
        <v>5.1433308272126155</v>
      </c>
      <c r="L22" s="15">
        <v>2256</v>
      </c>
      <c r="M22" s="15">
        <v>3080</v>
      </c>
      <c r="N22" s="153"/>
    </row>
    <row r="23" spans="1:14">
      <c r="A23" s="136" t="s">
        <v>368</v>
      </c>
      <c r="B23" s="139">
        <f t="shared" si="0"/>
        <v>3903</v>
      </c>
      <c r="C23" s="144">
        <f t="shared" si="1"/>
        <v>3.5299224918376759</v>
      </c>
      <c r="D23" s="147">
        <v>1345</v>
      </c>
      <c r="E23" s="147">
        <v>2558</v>
      </c>
      <c r="F23" s="26">
        <f t="shared" si="2"/>
        <v>4834</v>
      </c>
      <c r="G23" s="144">
        <f t="shared" si="3"/>
        <v>4.5267258493463682</v>
      </c>
      <c r="H23" s="15">
        <v>1788</v>
      </c>
      <c r="I23" s="15">
        <v>3046</v>
      </c>
      <c r="J23" s="26">
        <v>4722</v>
      </c>
      <c r="K23" s="144">
        <f t="shared" si="4"/>
        <v>4.5515007807529928</v>
      </c>
      <c r="L23" s="15">
        <v>1827</v>
      </c>
      <c r="M23" s="15">
        <v>2895</v>
      </c>
      <c r="N23" s="153"/>
    </row>
    <row r="24" spans="1:14">
      <c r="A24" s="136" t="s">
        <v>369</v>
      </c>
      <c r="B24" s="139">
        <f t="shared" si="0"/>
        <v>2177</v>
      </c>
      <c r="C24" s="144">
        <f t="shared" si="1"/>
        <v>1.9689062938074868</v>
      </c>
      <c r="D24" s="147">
        <v>617</v>
      </c>
      <c r="E24" s="147">
        <v>1560</v>
      </c>
      <c r="F24" s="26">
        <f t="shared" si="2"/>
        <v>2771</v>
      </c>
      <c r="G24" s="144">
        <f t="shared" si="3"/>
        <v>2.5948608457879163</v>
      </c>
      <c r="H24" s="15">
        <v>828</v>
      </c>
      <c r="I24" s="15">
        <v>1943</v>
      </c>
      <c r="J24" s="26">
        <v>3430</v>
      </c>
      <c r="K24" s="144">
        <f t="shared" si="4"/>
        <v>3.3061515624698785</v>
      </c>
      <c r="L24" s="15">
        <v>1089</v>
      </c>
      <c r="M24" s="15">
        <v>2341</v>
      </c>
      <c r="N24" s="153"/>
    </row>
    <row r="25" spans="1:14">
      <c r="A25" s="136" t="s">
        <v>372</v>
      </c>
      <c r="B25" s="139">
        <f t="shared" si="0"/>
        <v>1003</v>
      </c>
      <c r="C25" s="144">
        <f t="shared" si="1"/>
        <v>0.90712586710560816</v>
      </c>
      <c r="D25" s="147">
        <v>251</v>
      </c>
      <c r="E25" s="147">
        <v>752</v>
      </c>
      <c r="F25" s="26">
        <f t="shared" si="2"/>
        <v>1222</v>
      </c>
      <c r="G25" s="144">
        <f t="shared" si="3"/>
        <v>1.1443233322096116</v>
      </c>
      <c r="H25" s="15">
        <v>271</v>
      </c>
      <c r="I25" s="15">
        <v>951</v>
      </c>
      <c r="J25" s="26">
        <v>1573</v>
      </c>
      <c r="K25" s="144">
        <f t="shared" si="4"/>
        <v>1.5162030343338537</v>
      </c>
      <c r="L25" s="15">
        <v>377</v>
      </c>
      <c r="M25" s="15">
        <v>1196</v>
      </c>
      <c r="N25" s="153"/>
    </row>
    <row r="26" spans="1:14">
      <c r="A26" s="136" t="s">
        <v>373</v>
      </c>
      <c r="B26" s="139">
        <f t="shared" si="0"/>
        <v>235</v>
      </c>
      <c r="C26" s="144">
        <f t="shared" si="1"/>
        <v>0.21253696786621928</v>
      </c>
      <c r="D26" s="147">
        <v>46</v>
      </c>
      <c r="E26" s="147">
        <v>189</v>
      </c>
      <c r="F26" s="26">
        <f t="shared" si="2"/>
        <v>340</v>
      </c>
      <c r="G26" s="144">
        <f t="shared" si="3"/>
        <v>0.31838783383900809</v>
      </c>
      <c r="H26" s="15">
        <v>56</v>
      </c>
      <c r="I26" s="15">
        <v>284</v>
      </c>
      <c r="J26" s="26">
        <v>430</v>
      </c>
      <c r="K26" s="144">
        <f t="shared" si="4"/>
        <v>0.4144738110384979</v>
      </c>
      <c r="L26" s="15">
        <v>55</v>
      </c>
      <c r="M26" s="15">
        <v>375</v>
      </c>
      <c r="N26" s="153"/>
    </row>
    <row r="27" spans="1:14">
      <c r="A27" s="136" t="s">
        <v>182</v>
      </c>
      <c r="B27" s="139">
        <f t="shared" si="0"/>
        <v>32</v>
      </c>
      <c r="C27" s="144">
        <f t="shared" si="1"/>
        <v>2.894120413497454e-002</v>
      </c>
      <c r="D27" s="147">
        <v>7</v>
      </c>
      <c r="E27" s="147">
        <v>25</v>
      </c>
      <c r="F27" s="26">
        <f t="shared" si="2"/>
        <v>48</v>
      </c>
      <c r="G27" s="144">
        <f t="shared" si="3"/>
        <v>4.4948870659624676e-002</v>
      </c>
      <c r="H27" s="15">
        <v>3</v>
      </c>
      <c r="I27" s="15">
        <v>45</v>
      </c>
      <c r="J27" s="26">
        <v>63</v>
      </c>
      <c r="K27" s="144">
        <f t="shared" si="4"/>
        <v>6.0725232780058994e-002</v>
      </c>
      <c r="L27" s="15">
        <v>11</v>
      </c>
      <c r="M27" s="15">
        <v>52</v>
      </c>
      <c r="N27" s="153"/>
    </row>
    <row r="28" spans="1:14">
      <c r="A28" s="136" t="s">
        <v>22</v>
      </c>
      <c r="B28" s="139">
        <f t="shared" si="0"/>
        <v>3</v>
      </c>
      <c r="C28" s="144">
        <f t="shared" si="1"/>
        <v>2.713237887653863e-003</v>
      </c>
      <c r="D28" s="147">
        <v>3</v>
      </c>
      <c r="E28" s="147">
        <v>0</v>
      </c>
      <c r="F28" s="26">
        <f t="shared" si="2"/>
        <v>897</v>
      </c>
      <c r="G28" s="144">
        <f t="shared" si="3"/>
        <v>0.8399820204517362</v>
      </c>
      <c r="H28" s="15">
        <v>547</v>
      </c>
      <c r="I28" s="15">
        <v>350</v>
      </c>
      <c r="J28" s="26">
        <v>693</v>
      </c>
      <c r="K28" s="144">
        <f t="shared" si="4"/>
        <v>0.66797756058064894</v>
      </c>
      <c r="L28" s="15">
        <v>422</v>
      </c>
      <c r="M28" s="15">
        <v>271</v>
      </c>
      <c r="N28" s="153"/>
    </row>
    <row r="29" spans="1:14">
      <c r="A29" s="136" t="s">
        <v>349</v>
      </c>
      <c r="B29" s="140"/>
      <c r="C29" s="144"/>
      <c r="D29" s="107"/>
      <c r="E29" s="107"/>
      <c r="F29" s="26"/>
      <c r="G29" s="144"/>
      <c r="H29" s="15"/>
      <c r="I29" s="15"/>
      <c r="J29" s="26"/>
      <c r="K29" s="144"/>
      <c r="L29" s="15"/>
      <c r="M29" s="15"/>
      <c r="N29" s="153"/>
    </row>
    <row r="30" spans="1:14">
      <c r="A30" s="136" t="s">
        <v>374</v>
      </c>
      <c r="B30" s="139">
        <f>SUM(B7:B9)</f>
        <v>16618</v>
      </c>
      <c r="C30" s="144">
        <f>+B30*100/$F$6</f>
        <v>15.561673596284226</v>
      </c>
      <c r="D30" s="147">
        <f>SUM(D7:D9)</f>
        <v>8364</v>
      </c>
      <c r="E30" s="147">
        <f>SUM(E7:E9)</f>
        <v>8254</v>
      </c>
      <c r="F30" s="26">
        <f>H30+I30</f>
        <v>15146</v>
      </c>
      <c r="G30" s="144">
        <f>+F30*100/$F$6</f>
        <v>14.183241562722403</v>
      </c>
      <c r="H30" s="15">
        <v>7798</v>
      </c>
      <c r="I30" s="15">
        <v>7348</v>
      </c>
      <c r="J30" s="26">
        <v>13991</v>
      </c>
      <c r="K30" s="144">
        <f>+J30*100/$J$6</f>
        <v>13.485821140092147</v>
      </c>
      <c r="L30" s="15">
        <v>7228</v>
      </c>
      <c r="M30" s="15">
        <v>6763</v>
      </c>
      <c r="N30" s="153"/>
    </row>
    <row r="31" spans="1:14">
      <c r="A31" s="136" t="s">
        <v>377</v>
      </c>
      <c r="B31" s="139">
        <f>SUM(B10:B19)</f>
        <v>68048</v>
      </c>
      <c r="C31" s="144">
        <f>+B31*100/$F$6</f>
        <v>63.722515638461253</v>
      </c>
      <c r="D31" s="147">
        <f>SUM(D10:D19)</f>
        <v>33661</v>
      </c>
      <c r="E31" s="147">
        <f>SUM(E10:E19)</f>
        <v>34387</v>
      </c>
      <c r="F31" s="26">
        <f>H31+I31</f>
        <v>63561</v>
      </c>
      <c r="G31" s="144">
        <f>+F31*100/$F$6</f>
        <v>59.520732666591755</v>
      </c>
      <c r="H31" s="15">
        <v>31469</v>
      </c>
      <c r="I31" s="15">
        <v>32092</v>
      </c>
      <c r="J31" s="26">
        <v>59399</v>
      </c>
      <c r="K31" s="144">
        <v>57.2</v>
      </c>
      <c r="L31" s="15">
        <v>29630</v>
      </c>
      <c r="M31" s="15">
        <v>29769</v>
      </c>
      <c r="N31" s="153"/>
    </row>
    <row r="32" spans="1:14">
      <c r="A32" s="124" t="s">
        <v>167</v>
      </c>
      <c r="B32" s="141">
        <f>SUM(B20:B27)</f>
        <v>25900</v>
      </c>
      <c r="C32" s="145">
        <f>+B32*100/$B$6</f>
        <v>23.424287096745019</v>
      </c>
      <c r="D32" s="148">
        <f>SUM(D20:D27)</f>
        <v>10390</v>
      </c>
      <c r="E32" s="148">
        <f>SUM(E20:E27)</f>
        <v>15510</v>
      </c>
      <c r="F32" s="141">
        <f>SUM(F20:F27)</f>
        <v>27184</v>
      </c>
      <c r="G32" s="150">
        <f>+F32*100/$F$6</f>
        <v>25.456043750234109</v>
      </c>
      <c r="H32" s="148">
        <f>SUM(H20:H27)</f>
        <v>10973</v>
      </c>
      <c r="I32" s="148">
        <f>SUM(I20:I27)</f>
        <v>16211</v>
      </c>
      <c r="J32" s="151">
        <v>29663</v>
      </c>
      <c r="K32" s="145">
        <f>+J32*100/$J$6</f>
        <v>28.591945713569679</v>
      </c>
      <c r="L32" s="129">
        <v>12281</v>
      </c>
      <c r="M32" s="129">
        <v>17382</v>
      </c>
      <c r="N32" s="153"/>
    </row>
    <row r="33" spans="1:13">
      <c r="A33" s="125"/>
      <c r="B33" s="107"/>
      <c r="C33" s="107"/>
      <c r="D33" s="107"/>
      <c r="E33" s="108"/>
      <c r="F33" s="140"/>
      <c r="G33" s="107"/>
      <c r="K33" s="131"/>
      <c r="L33" s="96" t="s">
        <v>159</v>
      </c>
      <c r="M33" s="96"/>
    </row>
  </sheetData>
  <mergeCells count="6">
    <mergeCell ref="A1:I1"/>
    <mergeCell ref="B3:E3"/>
    <mergeCell ref="F3:I3"/>
    <mergeCell ref="J3:M3"/>
    <mergeCell ref="L33:M33"/>
    <mergeCell ref="A3:A4"/>
  </mergeCells>
  <phoneticPr fontId="19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xl/worksheets/sheet7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J17"/>
  <sheetViews>
    <sheetView workbookViewId="0">
      <selection activeCell="B24" sqref="B24"/>
    </sheetView>
  </sheetViews>
  <sheetFormatPr defaultRowHeight="13.5"/>
  <cols>
    <col min="1" max="16384" width="9" style="122" customWidth="1"/>
  </cols>
  <sheetData>
    <row r="1" spans="1:10" s="3" customFormat="1" ht="14.25">
      <c r="A1" s="43" t="s">
        <v>378</v>
      </c>
      <c r="B1" s="43"/>
      <c r="C1" s="43"/>
      <c r="D1" s="43"/>
      <c r="E1" s="43"/>
      <c r="F1" s="43"/>
      <c r="G1" s="43"/>
      <c r="H1" s="43"/>
      <c r="I1" s="43"/>
    </row>
    <row r="2" spans="1:10" s="4" customFormat="1" ht="14.25" customHeight="1">
      <c r="A2" s="4"/>
      <c r="B2" s="157"/>
      <c r="C2" s="157"/>
      <c r="D2" s="157"/>
      <c r="E2" s="157"/>
      <c r="F2" s="157"/>
      <c r="G2" s="157"/>
      <c r="H2" s="163" t="s">
        <v>535</v>
      </c>
      <c r="I2" s="163"/>
    </row>
    <row r="3" spans="1:10" s="4" customFormat="1" ht="14.25" customHeight="1">
      <c r="A3" s="123" t="s">
        <v>379</v>
      </c>
      <c r="B3" s="158" t="s">
        <v>93</v>
      </c>
      <c r="C3" s="161"/>
      <c r="D3" s="158" t="s">
        <v>45</v>
      </c>
      <c r="E3" s="162"/>
      <c r="F3" s="162"/>
      <c r="G3" s="162"/>
      <c r="H3" s="162"/>
      <c r="I3" s="162"/>
    </row>
    <row r="4" spans="1:10" s="4" customFormat="1" ht="14.25" customHeight="1">
      <c r="A4" s="124"/>
      <c r="B4" s="114" t="s">
        <v>20</v>
      </c>
      <c r="C4" s="114" t="s">
        <v>380</v>
      </c>
      <c r="D4" s="114" t="s">
        <v>93</v>
      </c>
      <c r="E4" s="114" t="s">
        <v>381</v>
      </c>
      <c r="F4" s="114" t="s">
        <v>205</v>
      </c>
      <c r="G4" s="114" t="s">
        <v>2</v>
      </c>
      <c r="H4" s="158" t="s">
        <v>385</v>
      </c>
      <c r="I4" s="158" t="s">
        <v>386</v>
      </c>
    </row>
    <row r="5" spans="1:10" s="4" customFormat="1" ht="14.25" customHeight="1">
      <c r="A5" s="154" t="s">
        <v>51</v>
      </c>
      <c r="B5" s="159">
        <v>40171</v>
      </c>
      <c r="C5" s="128">
        <v>110569</v>
      </c>
      <c r="D5" s="128">
        <v>40047</v>
      </c>
      <c r="E5" s="128">
        <v>11013</v>
      </c>
      <c r="F5" s="128">
        <v>10777</v>
      </c>
      <c r="G5" s="128">
        <v>7242</v>
      </c>
      <c r="H5" s="128">
        <v>6097</v>
      </c>
      <c r="I5" s="128">
        <v>2619</v>
      </c>
    </row>
    <row r="6" spans="1:10" s="4" customFormat="1" ht="14.25" customHeight="1">
      <c r="A6" s="154">
        <v>22</v>
      </c>
      <c r="B6" s="128">
        <v>39876</v>
      </c>
      <c r="C6" s="128">
        <v>106788</v>
      </c>
      <c r="D6" s="128">
        <v>39749</v>
      </c>
      <c r="E6" s="128">
        <v>11498</v>
      </c>
      <c r="F6" s="128">
        <v>10789</v>
      </c>
      <c r="G6" s="128">
        <v>7116</v>
      </c>
      <c r="H6" s="128">
        <v>5939</v>
      </c>
      <c r="I6" s="128">
        <v>2469</v>
      </c>
    </row>
    <row r="7" spans="1:10" s="4" customFormat="1" ht="14.25" customHeight="1">
      <c r="A7" s="155">
        <v>27</v>
      </c>
      <c r="B7" s="160">
        <v>40303</v>
      </c>
      <c r="C7" s="129">
        <v>103746</v>
      </c>
      <c r="D7" s="129">
        <v>40168</v>
      </c>
      <c r="E7" s="129">
        <v>12679</v>
      </c>
      <c r="F7" s="129">
        <v>11224</v>
      </c>
      <c r="G7" s="129">
        <v>7013</v>
      </c>
      <c r="H7" s="129">
        <v>5245</v>
      </c>
      <c r="I7" s="129">
        <v>2390</v>
      </c>
    </row>
    <row r="8" spans="1:10" s="4" customFormat="1" ht="14.25" customHeight="1">
      <c r="A8" s="108"/>
      <c r="B8" s="110"/>
      <c r="C8" s="110"/>
      <c r="D8" s="110"/>
      <c r="E8" s="110"/>
      <c r="F8" s="110"/>
      <c r="G8" s="110"/>
      <c r="H8" s="110"/>
      <c r="I8" s="4"/>
    </row>
    <row r="9" spans="1:10" s="4" customFormat="1" ht="14.25" customHeight="1">
      <c r="A9" s="123" t="s">
        <v>379</v>
      </c>
      <c r="B9" s="158" t="s">
        <v>45</v>
      </c>
      <c r="C9" s="162"/>
      <c r="D9" s="162"/>
      <c r="E9" s="162"/>
      <c r="F9" s="161"/>
      <c r="G9" s="114" t="s">
        <v>387</v>
      </c>
      <c r="H9" s="158"/>
      <c r="I9" s="4"/>
    </row>
    <row r="10" spans="1:10" s="4" customFormat="1" ht="14.25" customHeight="1">
      <c r="A10" s="124"/>
      <c r="B10" s="114" t="s">
        <v>62</v>
      </c>
      <c r="C10" s="114" t="s">
        <v>389</v>
      </c>
      <c r="D10" s="114" t="s">
        <v>391</v>
      </c>
      <c r="E10" s="114" t="s">
        <v>310</v>
      </c>
      <c r="F10" s="114" t="s">
        <v>392</v>
      </c>
      <c r="G10" s="114" t="s">
        <v>20</v>
      </c>
      <c r="H10" s="158" t="s">
        <v>394</v>
      </c>
      <c r="I10" s="4"/>
    </row>
    <row r="11" spans="1:10" s="4" customFormat="1" ht="14.25" customHeight="1">
      <c r="A11" s="154" t="s">
        <v>51</v>
      </c>
      <c r="B11" s="128">
        <v>1440</v>
      </c>
      <c r="C11" s="128">
        <v>615</v>
      </c>
      <c r="D11" s="128">
        <v>188</v>
      </c>
      <c r="E11" s="128">
        <v>41</v>
      </c>
      <c r="F11" s="128">
        <v>15</v>
      </c>
      <c r="G11" s="128">
        <v>123</v>
      </c>
      <c r="H11" s="128">
        <v>3817</v>
      </c>
      <c r="I11" s="107"/>
    </row>
    <row r="12" spans="1:10" s="4" customFormat="1" ht="14.25" customHeight="1">
      <c r="A12" s="154">
        <v>22</v>
      </c>
      <c r="B12" s="128">
        <v>1166</v>
      </c>
      <c r="C12" s="128">
        <v>449</v>
      </c>
      <c r="D12" s="128">
        <v>175</v>
      </c>
      <c r="E12" s="128">
        <v>42</v>
      </c>
      <c r="F12" s="128">
        <v>16</v>
      </c>
      <c r="G12" s="128">
        <v>127</v>
      </c>
      <c r="H12" s="128">
        <v>3997</v>
      </c>
      <c r="I12" s="4"/>
    </row>
    <row r="13" spans="1:10" s="4" customFormat="1" ht="14.25" customHeight="1">
      <c r="A13" s="155">
        <v>27</v>
      </c>
      <c r="B13" s="129">
        <v>1051</v>
      </c>
      <c r="C13" s="129">
        <v>400</v>
      </c>
      <c r="D13" s="129">
        <v>118</v>
      </c>
      <c r="E13" s="129">
        <v>33</v>
      </c>
      <c r="F13" s="129">
        <v>15</v>
      </c>
      <c r="G13" s="129">
        <v>135</v>
      </c>
      <c r="H13" s="129">
        <v>4150</v>
      </c>
      <c r="I13" s="4"/>
    </row>
    <row r="14" spans="1:10" s="4" customFormat="1" ht="12.75" customHeight="1">
      <c r="A14" s="156" t="s">
        <v>441</v>
      </c>
      <c r="B14" s="156"/>
      <c r="C14" s="156"/>
      <c r="D14" s="156"/>
      <c r="E14" s="156"/>
      <c r="F14" s="156"/>
      <c r="G14" s="156"/>
      <c r="H14" s="156"/>
      <c r="I14" s="108" t="s">
        <v>159</v>
      </c>
      <c r="J14" s="108"/>
    </row>
    <row r="15" spans="1:10" s="4" customFormat="1" ht="14.25" customHeight="1">
      <c r="A15" s="156" t="s">
        <v>376</v>
      </c>
      <c r="B15" s="156"/>
      <c r="C15" s="156"/>
      <c r="D15" s="156"/>
      <c r="E15" s="156"/>
      <c r="F15" s="156"/>
      <c r="G15" s="156"/>
      <c r="H15" s="156"/>
    </row>
    <row r="16" spans="1:10" s="4" customFormat="1" ht="14.25" customHeight="1">
      <c r="A16" s="156" t="s">
        <v>439</v>
      </c>
      <c r="B16" s="156"/>
      <c r="C16" s="156"/>
      <c r="D16" s="156"/>
      <c r="E16" s="156"/>
      <c r="F16" s="156"/>
      <c r="G16" s="156"/>
      <c r="H16" s="156"/>
      <c r="I16" s="164"/>
    </row>
    <row r="17" spans="1:9" s="4" customFormat="1" ht="14.25" customHeight="1">
      <c r="A17" s="156" t="s">
        <v>440</v>
      </c>
      <c r="B17" s="156"/>
      <c r="C17" s="156"/>
      <c r="D17" s="156"/>
      <c r="E17" s="156"/>
      <c r="F17" s="156"/>
      <c r="G17" s="156"/>
      <c r="H17" s="156"/>
      <c r="I17" s="4"/>
    </row>
  </sheetData>
  <mergeCells count="8">
    <mergeCell ref="A1:I1"/>
    <mergeCell ref="H2:I2"/>
    <mergeCell ref="B3:C3"/>
    <mergeCell ref="D3:I3"/>
    <mergeCell ref="B9:F9"/>
    <mergeCell ref="G9:H9"/>
    <mergeCell ref="A3:A4"/>
    <mergeCell ref="A9:A10"/>
  </mergeCells>
  <phoneticPr fontId="19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xl/worksheets/sheet8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J23"/>
  <sheetViews>
    <sheetView workbookViewId="0">
      <selection activeCell="F30" sqref="F30"/>
    </sheetView>
  </sheetViews>
  <sheetFormatPr defaultRowHeight="13.5"/>
  <cols>
    <col min="1" max="1" width="14.625" style="2" customWidth="1"/>
    <col min="2" max="9" width="8.375" style="2" customWidth="1"/>
    <col min="10" max="16384" width="9" style="122" customWidth="1"/>
  </cols>
  <sheetData>
    <row r="1" spans="1:9" ht="14.25">
      <c r="A1" s="43" t="s">
        <v>395</v>
      </c>
      <c r="B1" s="43"/>
      <c r="C1" s="43"/>
      <c r="D1" s="43"/>
      <c r="E1" s="43"/>
      <c r="F1" s="43"/>
      <c r="G1" s="43"/>
      <c r="H1" s="43"/>
      <c r="I1" s="43"/>
    </row>
    <row r="2" spans="1:9">
      <c r="A2" s="4"/>
      <c r="B2" s="157"/>
      <c r="C2" s="157"/>
      <c r="D2" s="157"/>
      <c r="E2" s="172"/>
      <c r="F2" s="157"/>
      <c r="G2" s="157"/>
      <c r="H2" s="157"/>
      <c r="I2" s="178"/>
    </row>
    <row r="3" spans="1:9">
      <c r="A3" s="83" t="s">
        <v>290</v>
      </c>
      <c r="B3" s="114" t="s">
        <v>28</v>
      </c>
      <c r="C3" s="114"/>
      <c r="D3" s="114"/>
      <c r="E3" s="158"/>
      <c r="F3" s="161" t="s">
        <v>10</v>
      </c>
      <c r="G3" s="114"/>
      <c r="H3" s="114"/>
      <c r="I3" s="158"/>
    </row>
    <row r="4" spans="1:9">
      <c r="A4" s="83"/>
      <c r="B4" s="114" t="s">
        <v>93</v>
      </c>
      <c r="C4" s="114" t="s">
        <v>315</v>
      </c>
      <c r="D4" s="114" t="s">
        <v>318</v>
      </c>
      <c r="E4" s="173" t="s">
        <v>323</v>
      </c>
      <c r="F4" s="161" t="s">
        <v>93</v>
      </c>
      <c r="G4" s="114" t="s">
        <v>315</v>
      </c>
      <c r="H4" s="114" t="s">
        <v>318</v>
      </c>
      <c r="I4" s="173" t="s">
        <v>323</v>
      </c>
    </row>
    <row r="5" spans="1:9">
      <c r="A5" s="123"/>
      <c r="B5" s="169" t="s">
        <v>320</v>
      </c>
      <c r="C5" s="169" t="s">
        <v>320</v>
      </c>
      <c r="D5" s="169" t="s">
        <v>320</v>
      </c>
      <c r="E5" s="174" t="s">
        <v>346</v>
      </c>
      <c r="F5" s="169" t="s">
        <v>320</v>
      </c>
      <c r="G5" s="169" t="s">
        <v>320</v>
      </c>
      <c r="H5" s="169" t="s">
        <v>320</v>
      </c>
      <c r="I5" s="174" t="s">
        <v>346</v>
      </c>
    </row>
    <row r="6" spans="1:9">
      <c r="A6" s="165" t="s">
        <v>397</v>
      </c>
      <c r="B6" s="170">
        <v>93780</v>
      </c>
      <c r="C6" s="170">
        <v>44120</v>
      </c>
      <c r="D6" s="170">
        <v>49660</v>
      </c>
      <c r="E6" s="175">
        <v>100</v>
      </c>
      <c r="F6" s="170">
        <v>93948</v>
      </c>
      <c r="G6" s="171">
        <v>44051</v>
      </c>
      <c r="H6" s="171">
        <v>49897</v>
      </c>
      <c r="I6" s="176">
        <v>100</v>
      </c>
    </row>
    <row r="7" spans="1:9">
      <c r="A7" s="135" t="s">
        <v>399</v>
      </c>
      <c r="B7" s="110">
        <v>57317</v>
      </c>
      <c r="C7" s="110">
        <v>32969</v>
      </c>
      <c r="D7" s="110">
        <v>24348</v>
      </c>
      <c r="E7" s="144">
        <v>61.118575389208786</v>
      </c>
      <c r="F7" s="110">
        <v>55935</v>
      </c>
      <c r="G7" s="157">
        <v>31727</v>
      </c>
      <c r="H7" s="157">
        <v>24208</v>
      </c>
      <c r="I7" s="172">
        <v>59.5</v>
      </c>
    </row>
    <row r="8" spans="1:9">
      <c r="A8" s="166" t="s">
        <v>401</v>
      </c>
      <c r="B8" s="110">
        <v>54805</v>
      </c>
      <c r="C8" s="110">
        <v>31386</v>
      </c>
      <c r="D8" s="110">
        <v>23419</v>
      </c>
      <c r="E8" s="144">
        <v>58.439965877585841</v>
      </c>
      <c r="F8" s="110">
        <v>52842</v>
      </c>
      <c r="G8" s="157">
        <v>29662</v>
      </c>
      <c r="H8" s="157">
        <v>23180</v>
      </c>
      <c r="I8" s="172">
        <v>56.2</v>
      </c>
    </row>
    <row r="9" spans="1:9">
      <c r="A9" s="166" t="s">
        <v>402</v>
      </c>
      <c r="B9" s="110">
        <v>2512</v>
      </c>
      <c r="C9" s="110">
        <v>1583</v>
      </c>
      <c r="D9" s="110">
        <v>929</v>
      </c>
      <c r="E9" s="144">
        <v>2.6786095116229474</v>
      </c>
      <c r="F9" s="110">
        <v>3093</v>
      </c>
      <c r="G9" s="157">
        <v>2065</v>
      </c>
      <c r="H9" s="157">
        <v>1028</v>
      </c>
      <c r="I9" s="172">
        <v>3.3</v>
      </c>
    </row>
    <row r="10" spans="1:9">
      <c r="A10" s="135" t="s">
        <v>351</v>
      </c>
      <c r="B10" s="110">
        <v>36009</v>
      </c>
      <c r="C10" s="110">
        <v>10829</v>
      </c>
      <c r="D10" s="110">
        <v>25180</v>
      </c>
      <c r="E10" s="144">
        <v>38.397312859884835</v>
      </c>
      <c r="F10" s="110">
        <v>36674</v>
      </c>
      <c r="G10" s="157">
        <v>11518</v>
      </c>
      <c r="H10" s="157">
        <v>25156</v>
      </c>
      <c r="I10" s="172">
        <v>39</v>
      </c>
    </row>
    <row r="11" spans="1:9">
      <c r="A11" s="167" t="s">
        <v>236</v>
      </c>
      <c r="B11" s="113">
        <v>454</v>
      </c>
      <c r="C11" s="113">
        <v>322</v>
      </c>
      <c r="D11" s="113">
        <v>132</v>
      </c>
      <c r="E11" s="145">
        <v>0.4841117509063767</v>
      </c>
      <c r="F11" s="113">
        <v>1339</v>
      </c>
      <c r="G11" s="113">
        <v>806</v>
      </c>
      <c r="H11" s="113">
        <v>533</v>
      </c>
      <c r="I11" s="145">
        <v>1.4</v>
      </c>
    </row>
    <row r="12" spans="1:9">
      <c r="A12" s="168"/>
      <c r="B12" s="157"/>
      <c r="C12" s="157"/>
      <c r="D12" s="157"/>
      <c r="E12" s="172"/>
      <c r="F12" s="157"/>
      <c r="G12" s="157"/>
      <c r="H12" s="157"/>
      <c r="I12" s="178"/>
    </row>
    <row r="13" spans="1:9">
      <c r="A13" s="83" t="s">
        <v>290</v>
      </c>
      <c r="B13" s="114" t="s">
        <v>61</v>
      </c>
      <c r="C13" s="114"/>
      <c r="D13" s="114"/>
      <c r="E13" s="158"/>
      <c r="F13" s="177"/>
      <c r="G13" s="177"/>
      <c r="H13" s="177"/>
      <c r="I13" s="177"/>
    </row>
    <row r="14" spans="1:9">
      <c r="A14" s="83"/>
      <c r="B14" s="114" t="s">
        <v>93</v>
      </c>
      <c r="C14" s="114" t="s">
        <v>315</v>
      </c>
      <c r="D14" s="114" t="s">
        <v>318</v>
      </c>
      <c r="E14" s="173" t="s">
        <v>323</v>
      </c>
      <c r="F14" s="177"/>
      <c r="G14" s="177"/>
      <c r="H14" s="177"/>
      <c r="I14" s="179"/>
    </row>
    <row r="15" spans="1:9">
      <c r="A15" s="123"/>
      <c r="B15" s="169" t="s">
        <v>320</v>
      </c>
      <c r="C15" s="169" t="s">
        <v>320</v>
      </c>
      <c r="D15" s="169" t="s">
        <v>320</v>
      </c>
      <c r="E15" s="174" t="s">
        <v>346</v>
      </c>
      <c r="F15" s="112"/>
      <c r="G15" s="112"/>
      <c r="H15" s="112"/>
      <c r="I15" s="180"/>
    </row>
    <row r="16" spans="1:9">
      <c r="A16" s="165" t="s">
        <v>397</v>
      </c>
      <c r="B16" s="170">
        <v>90745</v>
      </c>
      <c r="C16" s="171">
        <v>42442</v>
      </c>
      <c r="D16" s="171">
        <v>48303</v>
      </c>
      <c r="E16" s="176">
        <v>100</v>
      </c>
      <c r="F16" s="170"/>
      <c r="G16" s="170"/>
      <c r="H16" s="170"/>
      <c r="I16" s="175"/>
    </row>
    <row r="17" spans="1:10">
      <c r="A17" s="135" t="s">
        <v>399</v>
      </c>
      <c r="B17" s="110">
        <v>53494</v>
      </c>
      <c r="C17" s="157">
        <v>29857</v>
      </c>
      <c r="D17" s="157">
        <v>23637</v>
      </c>
      <c r="E17" s="172">
        <v>58.949804396936464</v>
      </c>
      <c r="F17" s="110"/>
      <c r="G17" s="110"/>
      <c r="H17" s="110"/>
      <c r="I17" s="144"/>
      <c r="J17" s="181"/>
    </row>
    <row r="18" spans="1:10">
      <c r="A18" s="166" t="s">
        <v>401</v>
      </c>
      <c r="B18" s="110">
        <v>50472</v>
      </c>
      <c r="C18" s="157">
        <v>27800</v>
      </c>
      <c r="D18" s="157">
        <v>22672</v>
      </c>
      <c r="E18" s="144">
        <v>55.619593366025676</v>
      </c>
      <c r="F18" s="110"/>
      <c r="G18" s="110"/>
      <c r="H18" s="110"/>
      <c r="I18" s="144"/>
      <c r="J18" s="181"/>
    </row>
    <row r="19" spans="1:10">
      <c r="A19" s="166" t="s">
        <v>402</v>
      </c>
      <c r="B19" s="110">
        <v>3022</v>
      </c>
      <c r="C19" s="157">
        <v>2057</v>
      </c>
      <c r="D19" s="157">
        <v>965</v>
      </c>
      <c r="E19" s="144">
        <v>3.3302110309107937</v>
      </c>
      <c r="F19" s="110"/>
      <c r="G19" s="110"/>
      <c r="H19" s="110"/>
      <c r="I19" s="144"/>
      <c r="J19" s="181"/>
    </row>
    <row r="20" spans="1:10">
      <c r="A20" s="135" t="s">
        <v>351</v>
      </c>
      <c r="B20" s="110">
        <v>34122</v>
      </c>
      <c r="C20" s="157">
        <v>11140</v>
      </c>
      <c r="D20" s="157">
        <v>22982</v>
      </c>
      <c r="E20" s="144">
        <v>37.60207173948978</v>
      </c>
      <c r="F20" s="110"/>
      <c r="G20" s="110"/>
      <c r="H20" s="110"/>
      <c r="I20" s="144"/>
      <c r="J20" s="181"/>
    </row>
    <row r="21" spans="1:10">
      <c r="A21" s="167" t="s">
        <v>236</v>
      </c>
      <c r="B21" s="113">
        <v>3129</v>
      </c>
      <c r="C21" s="113">
        <v>1445</v>
      </c>
      <c r="D21" s="113">
        <v>1684</v>
      </c>
      <c r="E21" s="145">
        <v>3.448123863573751</v>
      </c>
      <c r="F21" s="110"/>
      <c r="G21" s="110"/>
      <c r="H21" s="110"/>
      <c r="I21" s="144"/>
      <c r="J21" s="181"/>
    </row>
    <row r="22" spans="1:10">
      <c r="A22" s="164" t="s">
        <v>363</v>
      </c>
      <c r="B22" s="164"/>
      <c r="C22" s="164"/>
      <c r="D22" s="164"/>
      <c r="E22" s="164"/>
      <c r="F22" s="164"/>
      <c r="G22" s="164"/>
      <c r="H22" s="108" t="s">
        <v>159</v>
      </c>
      <c r="I22" s="108"/>
    </row>
    <row r="23" spans="1:10">
      <c r="A23" s="156" t="s">
        <v>404</v>
      </c>
      <c r="B23" s="156"/>
      <c r="C23" s="156"/>
      <c r="D23" s="156"/>
      <c r="E23" s="156"/>
      <c r="F23" s="156"/>
      <c r="G23" s="156"/>
    </row>
  </sheetData>
  <mergeCells count="10">
    <mergeCell ref="A1:I1"/>
    <mergeCell ref="B3:E3"/>
    <mergeCell ref="F3:I3"/>
    <mergeCell ref="B13:E13"/>
    <mergeCell ref="F13:I13"/>
    <mergeCell ref="A22:G22"/>
    <mergeCell ref="H22:I22"/>
    <mergeCell ref="A23:G23"/>
    <mergeCell ref="A3:A4"/>
    <mergeCell ref="A13:A14"/>
  </mergeCells>
  <phoneticPr fontId="19"/>
  <pageMargins left="0.68" right="0.31" top="0.62" bottom="0.71" header="0.51200000000000001" footer="0.51200000000000001"/>
  <pageSetup paperSize="9" fitToWidth="1" fitToHeight="1" orientation="portrait" usePrinterDefaults="1" horizontalDpi="300" verticalDpi="300" r:id="rId1"/>
  <headerFooter alignWithMargins="0"/>
</worksheet>
</file>

<file path=xl/worksheets/sheet9.xml><?xml version="1.0" encoding="utf-8"?>
<worksheet xmlns:r="http://schemas.openxmlformats.org/officeDocument/2006/relationships" xmlns:mc="http://schemas.openxmlformats.org/markup-compatibility/2006" xmlns="http://schemas.openxmlformats.org/spreadsheetml/2006/main">
  <sheetPr>
    <tabColor rgb="FFFFFF00"/>
  </sheetPr>
  <dimension ref="A1:G24"/>
  <sheetViews>
    <sheetView workbookViewId="0">
      <selection activeCell="A32" sqref="A32"/>
    </sheetView>
  </sheetViews>
  <sheetFormatPr defaultRowHeight="13.5"/>
  <cols>
    <col min="1" max="1" width="27.625" style="122" customWidth="1"/>
    <col min="2" max="3" width="9.125" style="122" customWidth="1"/>
    <col min="4" max="7" width="9.875" style="122" customWidth="1"/>
    <col min="8" max="16384" width="9" style="122" customWidth="1"/>
  </cols>
  <sheetData>
    <row r="1" spans="1:7" ht="14.25">
      <c r="A1" s="43" t="s">
        <v>405</v>
      </c>
      <c r="B1" s="43"/>
      <c r="C1" s="43"/>
      <c r="D1" s="43"/>
      <c r="E1" s="43"/>
    </row>
    <row r="2" spans="1:7">
      <c r="A2" s="4"/>
      <c r="B2" s="4"/>
      <c r="C2" s="5"/>
      <c r="D2" s="4"/>
      <c r="E2" s="5"/>
    </row>
    <row r="3" spans="1:7">
      <c r="A3" s="83" t="s">
        <v>258</v>
      </c>
      <c r="B3" s="127" t="s">
        <v>28</v>
      </c>
      <c r="C3" s="98"/>
      <c r="D3" s="127" t="s">
        <v>10</v>
      </c>
      <c r="E3" s="98"/>
      <c r="F3" s="127" t="s">
        <v>61</v>
      </c>
      <c r="G3" s="98"/>
    </row>
    <row r="4" spans="1:7">
      <c r="A4" s="83"/>
      <c r="B4" s="127" t="s">
        <v>406</v>
      </c>
      <c r="C4" s="98" t="s">
        <v>323</v>
      </c>
      <c r="D4" s="127" t="s">
        <v>406</v>
      </c>
      <c r="E4" s="98" t="s">
        <v>323</v>
      </c>
      <c r="F4" s="127" t="s">
        <v>406</v>
      </c>
      <c r="G4" s="98" t="s">
        <v>323</v>
      </c>
    </row>
    <row r="5" spans="1:7">
      <c r="A5" s="154"/>
      <c r="B5" s="108" t="s">
        <v>320</v>
      </c>
      <c r="C5" s="108" t="s">
        <v>346</v>
      </c>
      <c r="D5" s="108" t="s">
        <v>320</v>
      </c>
      <c r="E5" s="108" t="s">
        <v>346</v>
      </c>
      <c r="F5" s="108" t="s">
        <v>320</v>
      </c>
      <c r="G5" s="108" t="s">
        <v>346</v>
      </c>
    </row>
    <row r="6" spans="1:7">
      <c r="A6" s="165" t="s">
        <v>8</v>
      </c>
      <c r="B6" s="184">
        <v>54805</v>
      </c>
      <c r="C6" s="185">
        <v>100</v>
      </c>
      <c r="D6" s="184">
        <v>52842</v>
      </c>
      <c r="E6" s="185">
        <v>100</v>
      </c>
      <c r="F6" s="184">
        <v>50472</v>
      </c>
      <c r="G6" s="185">
        <v>100</v>
      </c>
    </row>
    <row r="7" spans="1:7">
      <c r="A7" s="165" t="s">
        <v>223</v>
      </c>
      <c r="B7" s="184">
        <v>4266</v>
      </c>
      <c r="C7" s="185">
        <v>7.8</v>
      </c>
      <c r="D7" s="184">
        <v>4090</v>
      </c>
      <c r="E7" s="185">
        <v>7.7</v>
      </c>
      <c r="F7" s="184">
        <v>2982</v>
      </c>
      <c r="G7" s="185">
        <f>F7/$F$6*100</f>
        <v>5.9082263433190683</v>
      </c>
    </row>
    <row r="8" spans="1:7">
      <c r="A8" s="135" t="s">
        <v>83</v>
      </c>
      <c r="B8" s="128">
        <v>4063</v>
      </c>
      <c r="C8" s="186">
        <v>7.4</v>
      </c>
      <c r="D8" s="128">
        <v>3927</v>
      </c>
      <c r="E8" s="186">
        <v>7.4</v>
      </c>
      <c r="F8" s="128">
        <v>2760</v>
      </c>
      <c r="G8" s="186">
        <f>F8/$F$6*100</f>
        <v>5.4683785068949122</v>
      </c>
    </row>
    <row r="9" spans="1:7">
      <c r="A9" s="135" t="s">
        <v>408</v>
      </c>
      <c r="B9" s="128">
        <v>201</v>
      </c>
      <c r="C9" s="186">
        <v>0.4</v>
      </c>
      <c r="D9" s="128">
        <v>162</v>
      </c>
      <c r="E9" s="186">
        <v>0.3</v>
      </c>
      <c r="F9" s="128">
        <v>222</v>
      </c>
      <c r="G9" s="186">
        <f>F9/$F$6*100</f>
        <v>0.43984783642415598</v>
      </c>
    </row>
    <row r="10" spans="1:7">
      <c r="A10" s="135" t="s">
        <v>338</v>
      </c>
      <c r="B10" s="128">
        <v>2</v>
      </c>
      <c r="C10" s="186">
        <v>0</v>
      </c>
      <c r="D10" s="128">
        <v>1</v>
      </c>
      <c r="E10" s="186">
        <v>0</v>
      </c>
      <c r="F10" s="16" t="s">
        <v>531</v>
      </c>
      <c r="G10" s="16" t="s">
        <v>531</v>
      </c>
    </row>
    <row r="11" spans="1:7">
      <c r="A11" s="165" t="s">
        <v>364</v>
      </c>
      <c r="B11" s="184">
        <v>17995</v>
      </c>
      <c r="C11" s="185">
        <v>32.799999999999997</v>
      </c>
      <c r="D11" s="184">
        <v>15185</v>
      </c>
      <c r="E11" s="185">
        <v>28.7</v>
      </c>
      <c r="F11" s="184">
        <v>13125</v>
      </c>
      <c r="G11" s="185">
        <f t="shared" ref="G11:G23" si="0">F11/$F$6*100</f>
        <v>26.004517356157869</v>
      </c>
    </row>
    <row r="12" spans="1:7">
      <c r="A12" s="135" t="s">
        <v>409</v>
      </c>
      <c r="B12" s="128">
        <v>50</v>
      </c>
      <c r="C12" s="186">
        <v>0.1</v>
      </c>
      <c r="D12" s="128">
        <v>19</v>
      </c>
      <c r="E12" s="186">
        <v>0</v>
      </c>
      <c r="F12" s="128">
        <v>14</v>
      </c>
      <c r="G12" s="186">
        <f t="shared" si="0"/>
        <v>2.7738151846568394e-002</v>
      </c>
    </row>
    <row r="13" spans="1:7">
      <c r="A13" s="135" t="s">
        <v>410</v>
      </c>
      <c r="B13" s="128">
        <v>6679</v>
      </c>
      <c r="C13" s="186">
        <v>12.2</v>
      </c>
      <c r="D13" s="128">
        <v>5438</v>
      </c>
      <c r="E13" s="186">
        <v>10.3</v>
      </c>
      <c r="F13" s="128">
        <v>3969</v>
      </c>
      <c r="G13" s="186">
        <f t="shared" si="0"/>
        <v>7.8637660485021392</v>
      </c>
    </row>
    <row r="14" spans="1:7">
      <c r="A14" s="135" t="s">
        <v>411</v>
      </c>
      <c r="B14" s="128">
        <v>11266</v>
      </c>
      <c r="C14" s="186">
        <v>20.6</v>
      </c>
      <c r="D14" s="128">
        <v>9728</v>
      </c>
      <c r="E14" s="186">
        <v>18.399999999999999</v>
      </c>
      <c r="F14" s="128">
        <v>9142</v>
      </c>
      <c r="G14" s="186">
        <f t="shared" si="0"/>
        <v>18.113013155809163</v>
      </c>
    </row>
    <row r="15" spans="1:7">
      <c r="A15" s="165" t="s">
        <v>413</v>
      </c>
      <c r="B15" s="184">
        <v>32461</v>
      </c>
      <c r="C15" s="185">
        <v>59.2</v>
      </c>
      <c r="D15" s="184">
        <v>32923</v>
      </c>
      <c r="E15" s="185">
        <v>62.3</v>
      </c>
      <c r="F15" s="184">
        <v>30719</v>
      </c>
      <c r="G15" s="185">
        <f t="shared" si="0"/>
        <v>60.863449041052462</v>
      </c>
    </row>
    <row r="16" spans="1:7">
      <c r="A16" s="135" t="s">
        <v>226</v>
      </c>
      <c r="B16" s="128">
        <v>399</v>
      </c>
      <c r="C16" s="186">
        <v>0.7</v>
      </c>
      <c r="D16" s="128">
        <v>342</v>
      </c>
      <c r="E16" s="186">
        <v>0.6</v>
      </c>
      <c r="F16" s="128">
        <v>296</v>
      </c>
      <c r="G16" s="186">
        <f t="shared" si="0"/>
        <v>0.5864637818988746</v>
      </c>
    </row>
    <row r="17" spans="1:7">
      <c r="A17" s="135" t="s">
        <v>414</v>
      </c>
      <c r="B17" s="128">
        <v>2566</v>
      </c>
      <c r="C17" s="186">
        <v>4.7</v>
      </c>
      <c r="D17" s="128">
        <v>2268</v>
      </c>
      <c r="E17" s="186">
        <v>4.3</v>
      </c>
      <c r="F17" s="128">
        <f>365+2091</f>
        <v>2456</v>
      </c>
      <c r="G17" s="186">
        <f t="shared" si="0"/>
        <v>4.866064352512284</v>
      </c>
    </row>
    <row r="18" spans="1:7">
      <c r="A18" s="135" t="s">
        <v>415</v>
      </c>
      <c r="B18" s="128">
        <v>11801</v>
      </c>
      <c r="C18" s="186">
        <v>21.5</v>
      </c>
      <c r="D18" s="128">
        <v>11865</v>
      </c>
      <c r="E18" s="186">
        <v>22.5</v>
      </c>
      <c r="F18" s="128">
        <v>8275</v>
      </c>
      <c r="G18" s="186">
        <f t="shared" si="0"/>
        <v>16.395229037882388</v>
      </c>
    </row>
    <row r="19" spans="1:7">
      <c r="A19" s="135" t="s">
        <v>266</v>
      </c>
      <c r="B19" s="128">
        <v>1221</v>
      </c>
      <c r="C19" s="186">
        <v>2.2000000000000002</v>
      </c>
      <c r="D19" s="128">
        <v>1094</v>
      </c>
      <c r="E19" s="186">
        <v>2.1</v>
      </c>
      <c r="F19" s="128">
        <v>953</v>
      </c>
      <c r="G19" s="186">
        <f t="shared" si="0"/>
        <v>1.88817562212712</v>
      </c>
    </row>
    <row r="20" spans="1:7">
      <c r="A20" s="135" t="s">
        <v>87</v>
      </c>
      <c r="B20" s="128">
        <v>287</v>
      </c>
      <c r="C20" s="186">
        <v>0.5</v>
      </c>
      <c r="D20" s="128">
        <v>353</v>
      </c>
      <c r="E20" s="186">
        <v>0.7</v>
      </c>
      <c r="F20" s="128">
        <v>533</v>
      </c>
      <c r="G20" s="186">
        <f t="shared" si="0"/>
        <v>1.0560310667300681</v>
      </c>
    </row>
    <row r="21" spans="1:7">
      <c r="A21" s="135" t="s">
        <v>416</v>
      </c>
      <c r="B21" s="128">
        <v>14026</v>
      </c>
      <c r="C21" s="186">
        <v>25.6</v>
      </c>
      <c r="D21" s="128">
        <v>14902</v>
      </c>
      <c r="E21" s="186">
        <v>28.2</v>
      </c>
      <c r="F21" s="128">
        <f>899+2383+1664+2330+6352+585+2151</f>
        <v>16364</v>
      </c>
      <c r="G21" s="186">
        <f t="shared" si="0"/>
        <v>32.421936915517513</v>
      </c>
    </row>
    <row r="22" spans="1:7">
      <c r="A22" s="135" t="s">
        <v>419</v>
      </c>
      <c r="B22" s="128">
        <v>2161</v>
      </c>
      <c r="C22" s="186">
        <v>3.9</v>
      </c>
      <c r="D22" s="128">
        <v>2099</v>
      </c>
      <c r="E22" s="186">
        <v>4</v>
      </c>
      <c r="F22" s="128">
        <v>1842</v>
      </c>
      <c r="G22" s="186">
        <f t="shared" si="0"/>
        <v>3.649548264384213</v>
      </c>
    </row>
    <row r="23" spans="1:7">
      <c r="A23" s="182" t="s">
        <v>11</v>
      </c>
      <c r="B23" s="151">
        <v>83</v>
      </c>
      <c r="C23" s="187">
        <v>0.2</v>
      </c>
      <c r="D23" s="151">
        <v>644</v>
      </c>
      <c r="E23" s="187">
        <v>1.2</v>
      </c>
      <c r="F23" s="151">
        <v>3646</v>
      </c>
      <c r="G23" s="187">
        <f t="shared" si="0"/>
        <v>7.2238072594705978</v>
      </c>
    </row>
    <row r="24" spans="1:7">
      <c r="A24" s="183" t="s">
        <v>363</v>
      </c>
      <c r="B24" s="4"/>
      <c r="C24" s="5"/>
      <c r="F24" s="96" t="s">
        <v>159</v>
      </c>
      <c r="G24" s="96"/>
    </row>
  </sheetData>
  <mergeCells count="6">
    <mergeCell ref="A1:E1"/>
    <mergeCell ref="B3:C3"/>
    <mergeCell ref="D3:E3"/>
    <mergeCell ref="F3:G3"/>
    <mergeCell ref="F24:G24"/>
    <mergeCell ref="A3:A4"/>
  </mergeCells>
  <phoneticPr fontId="19"/>
  <pageMargins left="0.68" right="0.31" top="0.62" bottom="0.7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11</vt:lpstr>
      <vt:lpstr>12-a</vt:lpstr>
      <vt:lpstr>12-b</vt:lpstr>
      <vt:lpstr>13</vt:lpstr>
      <vt:lpstr>14</vt:lpstr>
      <vt:lpstr>15</vt:lpstr>
      <vt:lpstr>16</vt:lpstr>
      <vt:lpstr>17</vt:lpstr>
      <vt:lpstr>18</vt:lpstr>
      <vt:lpstr>19</vt:lpstr>
      <vt:lpstr>20</vt:lpstr>
    </vt:vector>
  </TitlesOfParts>
  <LinksUpToDate>false</LinksUpToDate>
  <SharedDoc>false</SharedDoc>
  <HyperlinksChanged>false</HyperlinksChanged>
  <AppVersion>3.3.2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津山市</dc:creator>
  <cp:lastModifiedBy>KYOUDOU</cp:lastModifiedBy>
  <cp:lastPrinted>2017-02-22T06:12:43Z</cp:lastPrinted>
  <dcterms:created xsi:type="dcterms:W3CDTF">2007-12-17T05:52:02Z</dcterms:created>
  <dcterms:modified xsi:type="dcterms:W3CDTF">2019-01-29T01:15:19Z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2.1.8.0</vt:lpwstr>
    </vt:vector>
  </property>
  <property fmtid="{DCFEDD21-7773-49B2-8022-6FC58DB5260B}" pid="3" name="LastSavedVersion">
    <vt:lpwstr>2.1.8.0</vt:lpwstr>
  </property>
  <property fmtid="{DCFEDD21-7773-49B2-8022-6FC58DB5260B}" pid="4" name="LastSavedDate">
    <vt:filetime>2019-01-29T01:15:19Z</vt:filetime>
  </property>
</Properties>
</file>